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'1'!$A$1:$D$40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<sst xmlns="http://schemas.openxmlformats.org/spreadsheetml/2006/main" count="677" uniqueCount="343">
  <si>
    <t>表1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</si>
  <si>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</si>
  <si>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</si>
  <si>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</si>
  <si>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</si>
  <si>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</si>
  <si>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</si>
  <si>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</si>
  <si>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</si>
  <si>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</si>
  <si>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</si>
  <si>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</si>
  <si>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</si>
  <si>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</si>
  <si>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</si>
  <si>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</si>
  <si>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</si>
  <si>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</si>
  <si>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</si>
  <si>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</si>
  <si>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</si>
  <si>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</si>
  <si>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</si>
  <si>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</si>
  <si>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</si>
  <si>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</si>
  <si>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</si>
  <si>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</si>
  <si>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</si>
  <si>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</si>
  <si>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</si>
  <si>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</si>
  <si>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</si>
  <si>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</si>
  <si>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</si>
  <si>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</si>
  <si>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</si>
  <si>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</si>
  <si>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</si>
  <si>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</si>
  <si>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</si>
  <si>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</si>
  <si>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</si>
  <si>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</si>
  <si>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</si>
  <si>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</si>
  <si>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</si>
  <si>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</si>
  <si>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</si>
  <si>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</si>
  <si>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</si>
  <si>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</si>
  <si>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</si>
  <si>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</si>
  <si>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</si>
  <si>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</si>
  <si>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</si>
  <si>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</si>
  <si>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</si>
  <si>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</si>
  <si>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</si>
  <si>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</si>
  <si>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</si>
  <si>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</si>
  <si>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</si>
  <si>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</si>
  <si>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</si>
  <si>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</si>
  <si>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</si>
  <si>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</si>
  <si>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</si>
  <si>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</si>
  <si>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</si>
  <si>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</si>
  <si>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</si>
  <si>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</si>
  <si>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</si>
  <si>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</si>
  <si>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</si>
  <si>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</si>
  <si>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</si>
  <si>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</si>
  <si>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</si>
  <si>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</si>
  <si>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</si>
  <si>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</si>
  <si>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</si>
  <si>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</si>
  <si>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</si>
  <si>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</si>
  <si>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</si>
  <si>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</si>
  <si>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</si>
  <si>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</si>
  <si>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</si>
  <si>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</si>
  <si>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</si>
  <si>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</si>
  <si>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</si>
  <si>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</si>
  <si>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</si>
  <si>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</si>
  <si>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</si>
  <si>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</si>
  <si>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</si>
  <si>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</si>
  <si>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</si>
  <si>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</si>
  <si>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</si>
  <si>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</si>
  <si>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</si>
  <si>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</si>
  <si>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</si>
  <si>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</si>
  <si>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</si>
  <si>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</si>
  <si>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</si>
  <si>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</si>
  <si>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</si>
  <si>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</si>
  <si>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</si>
  <si>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</si>
  <si>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样表70</t>
  </si>
  <si>
    <t>转移性收入</t>
  </si>
  <si>
    <t>样表71</t>
  </si>
  <si>
    <t>样表72</t>
  </si>
  <si>
    <t>样表73</t>
  </si>
  <si>
    <t>样表74</t>
  </si>
  <si>
    <t>样表75</t>
  </si>
  <si>
    <t>样表76</t>
  </si>
  <si>
    <t>样表77</t>
  </si>
  <si>
    <t>样表78</t>
  </si>
  <si>
    <t>样表79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</si>
  <si>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</si>
  <si>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</si>
  <si>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</si>
  <si>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</si>
  <si>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</si>
  <si>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</si>
  <si>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</si>
  <si>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</si>
  <si>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</si>
  <si>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</si>
  <si>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部门预算收支总表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</si>
  <si>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</si>
  <si>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</si>
  <si>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</si>
  <si>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</si>
  <si>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</si>
  <si>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</si>
  <si>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</si>
  <si>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</si>
  <si>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</si>
  <si>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</si>
  <si>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</si>
  <si>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</si>
  <si>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</si>
  <si>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</si>
  <si>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</si>
  <si>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</si>
  <si>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</si>
  <si>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</si>
  <si>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</si>
  <si>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</si>
  <si>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</si>
  <si>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</si>
  <si>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</si>
  <si>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201</t>
  </si>
  <si>
    <t>01</t>
  </si>
  <si>
    <t xml:space="preserve">    行政运行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</si>
  <si>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</si>
  <si>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</si>
  <si>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</si>
  <si>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</si>
  <si>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</si>
  <si>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</si>
  <si>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 xml:space="preserve">    住房公积金</t>
  </si>
  <si>
    <t>单位：元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</si>
  <si>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</si>
  <si>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</si>
  <si>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</si>
  <si>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</si>
  <si>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</si>
  <si>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</si>
  <si>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</si>
  <si>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</si>
  <si>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</si>
  <si>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</si>
  <si>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</si>
  <si>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</si>
  <si>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</si>
  <si>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</si>
  <si>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</si>
  <si>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</si>
  <si>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</si>
  <si>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</si>
  <si>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</si>
  <si>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</si>
  <si>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</si>
  <si>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</si>
  <si>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</si>
  <si>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</si>
  <si>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</si>
  <si>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</si>
  <si>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</si>
  <si>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</si>
  <si>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</si>
  <si>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</si>
  <si>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</si>
  <si>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</si>
  <si>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</si>
  <si>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</si>
  <si>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</si>
  <si>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</si>
  <si>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</si>
  <si>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</si>
  <si>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</si>
  <si>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</si>
  <si>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</si>
  <si>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财政贴息</t>
  </si>
  <si>
    <t>其他对企事业单位的补贴</t>
  </si>
  <si>
    <t>房屋建筑物构建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</si>
  <si>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</si>
  <si>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</si>
  <si>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</si>
  <si>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</si>
  <si>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</si>
  <si>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</si>
  <si>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</si>
  <si>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</si>
  <si>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</si>
  <si>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</si>
  <si>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</si>
  <si>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补充全国社会保障基金</t>
  </si>
  <si>
    <t>赠与</t>
  </si>
  <si>
    <t>贷款转贷</t>
  </si>
  <si>
    <t>单位：元</t>
  </si>
  <si>
    <t xml:space="preserve">    一般公共服务支出</t>
  </si>
  <si>
    <t xml:space="preserve">    外交支出</t>
  </si>
  <si>
    <t xml:space="preserve">    国防支出</t>
  </si>
  <si>
    <t xml:space="preserve">    公共安全支出</t>
  </si>
  <si>
    <t xml:space="preserve">    教育支出</t>
  </si>
  <si>
    <t xml:space="preserve">    科学与教育支出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</si>
  <si>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</si>
  <si>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</si>
  <si>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</si>
  <si>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</si>
  <si>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</si>
  <si>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</si>
  <si>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</si>
  <si>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</si>
  <si>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</si>
  <si>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</si>
  <si>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</si>
  <si>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</si>
  <si>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</si>
  <si>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</si>
  <si>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</si>
  <si>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</si>
  <si>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</si>
  <si>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</si>
  <si>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</si>
  <si>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</si>
  <si>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</si>
  <si>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</si>
  <si>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</si>
  <si>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</si>
  <si>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</si>
  <si>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</si>
  <si>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</si>
  <si>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</si>
  <si>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</si>
  <si>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</si>
  <si>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</si>
  <si>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社会保障缴费</t>
  </si>
  <si>
    <t>30107</t>
  </si>
  <si>
    <t xml:space="preserve">      绩效工资</t>
  </si>
  <si>
    <t>30108</t>
  </si>
  <si>
    <t xml:space="preserve">      机关事业单位基本养老保险缴费</t>
  </si>
  <si>
    <t>30109</t>
  </si>
  <si>
    <t xml:space="preserve">      职业年金缴费</t>
  </si>
  <si>
    <t>302</t>
  </si>
  <si>
    <t>30201</t>
  </si>
  <si>
    <t xml:space="preserve">      办公费</t>
  </si>
  <si>
    <t>30207</t>
  </si>
  <si>
    <t xml:space="preserve">      邮电费</t>
  </si>
  <si>
    <t>30211</t>
  </si>
  <si>
    <t xml:space="preserve">      差旅费</t>
  </si>
  <si>
    <t>30216</t>
  </si>
  <si>
    <t xml:space="preserve">      培训费</t>
  </si>
  <si>
    <t>30217</t>
  </si>
  <si>
    <t xml:space="preserve">      公务接待费</t>
  </si>
  <si>
    <t>30231</t>
  </si>
  <si>
    <t xml:space="preserve">      公务用车运行维护费</t>
  </si>
  <si>
    <t>30299</t>
  </si>
  <si>
    <t xml:space="preserve">      其他商品和服务支出</t>
  </si>
  <si>
    <t xml:space="preserve">    对个人和家庭的补助</t>
  </si>
  <si>
    <t>303</t>
  </si>
  <si>
    <t>30307</t>
  </si>
  <si>
    <t xml:space="preserve">      医疗费</t>
  </si>
  <si>
    <t>30309</t>
  </si>
  <si>
    <t xml:space="preserve">      奖励金</t>
  </si>
  <si>
    <t>30311</t>
  </si>
  <si>
    <t>……</t>
  </si>
  <si>
    <t>30199</t>
  </si>
  <si>
    <t xml:space="preserve">    商品和服务支出</t>
  </si>
  <si>
    <t xml:space="preserve">      其他工资福利支出</t>
  </si>
  <si>
    <t>30301</t>
  </si>
  <si>
    <t>30305</t>
  </si>
  <si>
    <t xml:space="preserve">      离休费</t>
  </si>
  <si>
    <t xml:space="preserve">      生活补助</t>
  </si>
  <si>
    <t xml:space="preserve">      住房公积金</t>
  </si>
  <si>
    <t xml:space="preserve">       ……</t>
  </si>
  <si>
    <t>附件2</t>
  </si>
  <si>
    <t>2018年部门预算</t>
  </si>
  <si>
    <r>
      <t>20</t>
    </r>
    <r>
      <rPr>
        <sz val="10"/>
        <rFont val="宋体"/>
        <family val="0"/>
      </rPr>
      <t>18年预算数</t>
    </r>
  </si>
  <si>
    <r>
      <t>20</t>
    </r>
    <r>
      <rPr>
        <sz val="10"/>
        <rFont val="宋体"/>
        <family val="0"/>
      </rPr>
      <t>18年预算数</t>
    </r>
  </si>
  <si>
    <t>中共黑水县委统战部</t>
  </si>
  <si>
    <t>黑水县统战部</t>
  </si>
  <si>
    <t>34</t>
  </si>
  <si>
    <t>107101</t>
  </si>
  <si>
    <t>50</t>
  </si>
  <si>
    <t>99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</si>
  <si>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</si>
  <si>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</si>
  <si>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6</t>
    </r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</si>
  <si>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</si>
  <si>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</si>
  <si>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3</t>
    </r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</si>
  <si>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</si>
  <si>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</si>
  <si>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1</t>
    </r>
  </si>
  <si>
    <t>事业运行</t>
  </si>
  <si>
    <t>其他统战事务支出</t>
  </si>
  <si>
    <t>黑水县委统战部</t>
  </si>
  <si>
    <t>黑水县委统战部</t>
  </si>
  <si>
    <t>302</t>
  </si>
  <si>
    <t>30213</t>
  </si>
  <si>
    <t>30215</t>
  </si>
  <si>
    <t xml:space="preserve">     维修（护）费</t>
  </si>
  <si>
    <t xml:space="preserve">     会议费</t>
  </si>
  <si>
    <t>107101</t>
  </si>
  <si>
    <t>报送日期：     2018年 4月 20日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</si>
</sst>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);[Red]\(0.00\)"/>
    <numFmt numFmtId="180" formatCode="#,##0.0"/>
  </numFmts>
  <fonts count="54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215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7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3" fontId="1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ill="1" applyBorder="1" applyAlignment="1">
      <alignment/>
    </xf>
    <xf numFmtId="0" fontId="0" fillId="0" borderId="0" xfId="0" applyFill="1" applyAlignment="1">
      <alignment/>
    </xf>
    <xf numFmtId="1" fontId="11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1" fillId="0" borderId="18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3" fontId="7" fillId="0" borderId="18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Alignment="1">
      <alignment vertical="center"/>
    </xf>
    <xf numFmtId="3" fontId="7" fillId="0" borderId="22" xfId="0" applyNumberFormat="1" applyFont="1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>
      <alignment vertical="center" wrapText="1"/>
    </xf>
    <xf numFmtId="49" fontId="1" fillId="34" borderId="18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1" fillId="34" borderId="11" xfId="0" applyNumberFormat="1" applyFont="1" applyFill="1" applyBorder="1" applyAlignment="1" applyProtection="1">
      <alignment vertical="center" wrapText="1"/>
      <protection/>
    </xf>
    <xf numFmtId="1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4" fontId="1" fillId="34" borderId="15" xfId="0" applyNumberFormat="1" applyFont="1" applyFill="1" applyBorder="1" applyAlignment="1" applyProtection="1">
      <alignment horizontal="center" vertical="center" wrapText="1"/>
      <protection/>
    </xf>
    <xf numFmtId="4" fontId="1" fillId="34" borderId="15" xfId="0" applyNumberFormat="1" applyFont="1" applyFill="1" applyBorder="1" applyAlignment="1" applyProtection="1">
      <alignment horizontal="center" vertical="center" wrapText="1"/>
      <protection/>
    </xf>
    <xf numFmtId="177" fontId="1" fillId="34" borderId="15" xfId="0" applyNumberFormat="1" applyFont="1" applyFill="1" applyBorder="1" applyAlignment="1" applyProtection="1">
      <alignment vertical="center" wrapText="1"/>
      <protection/>
    </xf>
    <xf numFmtId="177" fontId="1" fillId="34" borderId="15" xfId="0" applyNumberFormat="1" applyFont="1" applyFill="1" applyBorder="1" applyAlignment="1" applyProtection="1">
      <alignment vertical="center" wrapText="1"/>
      <protection/>
    </xf>
    <xf numFmtId="0" fontId="7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1" fontId="0" fillId="34" borderId="11" xfId="0" applyNumberFormat="1" applyFill="1" applyBorder="1" applyAlignment="1">
      <alignment/>
    </xf>
    <xf numFmtId="0" fontId="6" fillId="34" borderId="0" xfId="0" applyNumberFormat="1" applyFont="1" applyFill="1" applyAlignment="1">
      <alignment/>
    </xf>
    <xf numFmtId="0" fontId="7" fillId="34" borderId="11" xfId="0" applyNumberFormat="1" applyFont="1" applyFill="1" applyBorder="1" applyAlignment="1">
      <alignment horizontal="centerContinuous" vertical="center"/>
    </xf>
    <xf numFmtId="0" fontId="7" fillId="34" borderId="16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 applyProtection="1">
      <alignment horizontal="center" vertical="center" wrapText="1"/>
      <protection/>
    </xf>
    <xf numFmtId="177" fontId="7" fillId="34" borderId="16" xfId="0" applyNumberFormat="1" applyFont="1" applyFill="1" applyBorder="1" applyAlignment="1" applyProtection="1">
      <alignment vertical="center" wrapText="1"/>
      <protection/>
    </xf>
    <xf numFmtId="177" fontId="7" fillId="34" borderId="17" xfId="0" applyNumberFormat="1" applyFont="1" applyFill="1" applyBorder="1" applyAlignment="1" applyProtection="1">
      <alignment vertical="center" wrapText="1"/>
      <protection/>
    </xf>
    <xf numFmtId="177" fontId="7" fillId="34" borderId="11" xfId="0" applyNumberFormat="1" applyFont="1" applyFill="1" applyBorder="1" applyAlignment="1" applyProtection="1">
      <alignment vertical="center" wrapText="1"/>
      <protection/>
    </xf>
    <xf numFmtId="177" fontId="7" fillId="34" borderId="11" xfId="0" applyNumberFormat="1" applyFont="1" applyFill="1" applyBorder="1" applyAlignment="1">
      <alignment vertical="center" wrapText="1"/>
    </xf>
    <xf numFmtId="177" fontId="7" fillId="34" borderId="15" xfId="0" applyNumberFormat="1" applyFont="1" applyFill="1" applyBorder="1" applyAlignment="1" applyProtection="1">
      <alignment vertical="center" wrapText="1"/>
      <protection/>
    </xf>
    <xf numFmtId="177" fontId="7" fillId="34" borderId="12" xfId="0" applyNumberFormat="1" applyFont="1" applyFill="1" applyBorder="1" applyAlignment="1">
      <alignment vertical="center" wrapText="1"/>
    </xf>
    <xf numFmtId="0" fontId="6" fillId="34" borderId="0" xfId="0" applyNumberFormat="1" applyFont="1" applyFill="1" applyAlignment="1">
      <alignment horizontal="center"/>
    </xf>
    <xf numFmtId="0" fontId="7" fillId="34" borderId="11" xfId="0" applyNumberFormat="1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 horizontal="left"/>
    </xf>
    <xf numFmtId="49" fontId="19" fillId="0" borderId="11" xfId="0" applyNumberFormat="1" applyFont="1" applyFill="1" applyBorder="1" applyAlignment="1" applyProtection="1">
      <alignment vertical="center" wrapText="1"/>
      <protection/>
    </xf>
    <xf numFmtId="177" fontId="1" fillId="34" borderId="11" xfId="0" applyNumberFormat="1" applyFont="1" applyFill="1" applyBorder="1" applyAlignment="1" applyProtection="1">
      <alignment vertical="center" wrapText="1"/>
      <protection/>
    </xf>
    <xf numFmtId="49" fontId="1" fillId="34" borderId="15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Alignment="1">
      <alignment horizontal="left" vertical="center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 horizontal="left"/>
    </xf>
    <xf numFmtId="0" fontId="11" fillId="33" borderId="18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9" sqref="C9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 t="s">
        <v>313</v>
      </c>
    </row>
    <row r="3" ht="63.75" customHeight="1">
      <c r="A3" s="3" t="s">
        <v>317</v>
      </c>
    </row>
    <row r="4" ht="107.25" customHeight="1">
      <c r="A4" s="4" t="s">
        <v>314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342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4" sqref="E14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208" t="s">
        <v>130</v>
      </c>
      <c r="B1" s="208"/>
      <c r="C1" s="208"/>
    </row>
    <row r="2" spans="1:245" ht="19.5" customHeight="1">
      <c r="A2" s="24"/>
      <c r="B2" s="25"/>
      <c r="C2" s="25"/>
      <c r="D2" s="25"/>
      <c r="E2" s="25"/>
      <c r="F2" s="25"/>
      <c r="G2" s="25"/>
      <c r="H2" s="74" t="s">
        <v>115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74" t="s">
        <v>140</v>
      </c>
      <c r="B3" s="174"/>
      <c r="C3" s="174"/>
      <c r="D3" s="174"/>
      <c r="E3" s="174"/>
      <c r="F3" s="174"/>
      <c r="G3" s="174"/>
      <c r="H3" s="174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116</v>
      </c>
      <c r="B4" s="28"/>
      <c r="C4" s="28"/>
      <c r="D4" s="28"/>
      <c r="E4" s="28"/>
      <c r="F4" s="81"/>
      <c r="G4" s="81"/>
      <c r="H4" s="13" t="s">
        <v>236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26</v>
      </c>
      <c r="B5" s="32"/>
      <c r="C5" s="32"/>
      <c r="D5" s="33"/>
      <c r="E5" s="34"/>
      <c r="F5" s="184" t="s">
        <v>117</v>
      </c>
      <c r="G5" s="184"/>
      <c r="H5" s="18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36</v>
      </c>
      <c r="B6" s="75"/>
      <c r="C6" s="76"/>
      <c r="D6" s="209" t="s">
        <v>37</v>
      </c>
      <c r="E6" s="180" t="s">
        <v>54</v>
      </c>
      <c r="F6" s="175" t="s">
        <v>27</v>
      </c>
      <c r="G6" s="175" t="s">
        <v>50</v>
      </c>
      <c r="H6" s="184" t="s">
        <v>51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46</v>
      </c>
      <c r="B7" s="38" t="s">
        <v>47</v>
      </c>
      <c r="C7" s="40" t="s">
        <v>48</v>
      </c>
      <c r="D7" s="214"/>
      <c r="E7" s="181"/>
      <c r="F7" s="178"/>
      <c r="G7" s="178"/>
      <c r="H7" s="185"/>
      <c r="I7" s="7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63"/>
      <c r="F8" s="43">
        <f>SUM(G8:H8)</f>
        <v>0</v>
      </c>
      <c r="G8" s="44"/>
      <c r="H8" s="43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1" customHeight="1">
      <c r="A9" s="41"/>
      <c r="B9" s="41"/>
      <c r="C9" s="41"/>
      <c r="D9" s="41"/>
      <c r="E9" s="63"/>
      <c r="F9" s="43">
        <f aca="true" t="shared" si="0" ref="F9:F21">SUM(G9:H9)</f>
        <v>0</v>
      </c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>
        <f t="shared" si="0"/>
        <v>0</v>
      </c>
      <c r="G10" s="44"/>
      <c r="H10" s="43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</row>
    <row r="11" spans="1:245" ht="21" customHeight="1">
      <c r="A11" s="41"/>
      <c r="B11" s="41"/>
      <c r="C11" s="41"/>
      <c r="D11" s="41"/>
      <c r="E11" s="41"/>
      <c r="F11" s="43">
        <f t="shared" si="0"/>
        <v>0</v>
      </c>
      <c r="G11" s="44"/>
      <c r="H11" s="43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</row>
    <row r="12" spans="1:245" ht="21" customHeight="1">
      <c r="A12" s="41"/>
      <c r="B12" s="41"/>
      <c r="C12" s="41"/>
      <c r="D12" s="41"/>
      <c r="E12" s="41"/>
      <c r="F12" s="43">
        <f t="shared" si="0"/>
        <v>0</v>
      </c>
      <c r="G12" s="44"/>
      <c r="H12" s="43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</row>
    <row r="13" spans="1:245" ht="21" customHeight="1">
      <c r="A13" s="41"/>
      <c r="B13" s="41"/>
      <c r="C13" s="41"/>
      <c r="D13" s="41"/>
      <c r="E13" s="41"/>
      <c r="F13" s="43">
        <f t="shared" si="0"/>
        <v>0</v>
      </c>
      <c r="G13" s="44"/>
      <c r="H13" s="43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</row>
    <row r="14" spans="1:245" ht="21" customHeight="1">
      <c r="A14" s="41"/>
      <c r="B14" s="41"/>
      <c r="C14" s="41"/>
      <c r="D14" s="41"/>
      <c r="E14" s="41"/>
      <c r="F14" s="43">
        <f t="shared" si="0"/>
        <v>0</v>
      </c>
      <c r="G14" s="44"/>
      <c r="H14" s="43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</row>
    <row r="15" spans="1:245" ht="21" customHeight="1">
      <c r="A15" s="41"/>
      <c r="B15" s="41"/>
      <c r="C15" s="41"/>
      <c r="D15" s="41"/>
      <c r="E15" s="41"/>
      <c r="F15" s="43">
        <f t="shared" si="0"/>
        <v>0</v>
      </c>
      <c r="G15" s="44"/>
      <c r="H15" s="43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</row>
    <row r="16" spans="1:245" ht="21" customHeight="1">
      <c r="A16" s="41"/>
      <c r="B16" s="41"/>
      <c r="C16" s="41"/>
      <c r="D16" s="41"/>
      <c r="E16" s="41"/>
      <c r="F16" s="43">
        <f t="shared" si="0"/>
        <v>0</v>
      </c>
      <c r="G16" s="44"/>
      <c r="H16" s="43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</row>
    <row r="17" spans="1:245" ht="21" customHeight="1">
      <c r="A17" s="41"/>
      <c r="B17" s="41"/>
      <c r="C17" s="41"/>
      <c r="D17" s="41"/>
      <c r="E17" s="41"/>
      <c r="F17" s="43">
        <f t="shared" si="0"/>
        <v>0</v>
      </c>
      <c r="G17" s="44"/>
      <c r="H17" s="43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</row>
    <row r="18" spans="1:245" ht="21" customHeight="1">
      <c r="A18" s="41"/>
      <c r="B18" s="41"/>
      <c r="C18" s="41"/>
      <c r="D18" s="41"/>
      <c r="E18" s="41"/>
      <c r="F18" s="43">
        <f t="shared" si="0"/>
        <v>0</v>
      </c>
      <c r="G18" s="44"/>
      <c r="H18" s="43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</row>
    <row r="19" spans="1:245" ht="21" customHeight="1">
      <c r="A19" s="41"/>
      <c r="B19" s="41"/>
      <c r="C19" s="41"/>
      <c r="D19" s="41"/>
      <c r="E19" s="41"/>
      <c r="F19" s="43">
        <f t="shared" si="0"/>
        <v>0</v>
      </c>
      <c r="G19" s="44"/>
      <c r="H19" s="43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</row>
    <row r="20" spans="1:245" ht="21" customHeight="1">
      <c r="A20" s="41"/>
      <c r="B20" s="41"/>
      <c r="C20" s="41"/>
      <c r="D20" s="41"/>
      <c r="E20" s="41"/>
      <c r="F20" s="43">
        <f t="shared" si="0"/>
        <v>0</v>
      </c>
      <c r="G20" s="44"/>
      <c r="H20" s="43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</row>
    <row r="21" spans="1:245" ht="21" customHeight="1">
      <c r="A21" s="41"/>
      <c r="B21" s="41"/>
      <c r="C21" s="41"/>
      <c r="D21" s="41"/>
      <c r="E21" s="41"/>
      <c r="F21" s="43">
        <f t="shared" si="0"/>
        <v>0</v>
      </c>
      <c r="G21" s="44"/>
      <c r="H21" s="43"/>
      <c r="I21" s="91"/>
      <c r="J21" s="89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</row>
    <row r="22" spans="1:245" ht="19.5" customHeight="1">
      <c r="A22" s="91"/>
      <c r="B22" s="91"/>
      <c r="C22" s="91"/>
      <c r="D22" s="90"/>
      <c r="E22" s="90"/>
      <c r="F22" s="90"/>
      <c r="G22" s="90"/>
      <c r="H22" s="90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2" sqref="E12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04" t="s">
        <v>131</v>
      </c>
    </row>
    <row r="2" spans="1:9" ht="19.5" customHeight="1">
      <c r="A2" s="12"/>
      <c r="B2" s="12"/>
      <c r="C2" s="12"/>
      <c r="D2" s="12"/>
      <c r="E2" s="65"/>
      <c r="F2" s="12"/>
      <c r="G2" s="12"/>
      <c r="H2" s="9" t="s">
        <v>118</v>
      </c>
      <c r="I2" s="66"/>
    </row>
    <row r="3" spans="1:9" ht="25.5" customHeight="1">
      <c r="A3" s="174" t="s">
        <v>141</v>
      </c>
      <c r="B3" s="174"/>
      <c r="C3" s="174"/>
      <c r="D3" s="174"/>
      <c r="E3" s="174"/>
      <c r="F3" s="174"/>
      <c r="G3" s="174"/>
      <c r="H3" s="174"/>
      <c r="I3" s="66"/>
    </row>
    <row r="4" spans="1:9" ht="19.5" customHeight="1">
      <c r="A4" s="81" t="s">
        <v>116</v>
      </c>
      <c r="B4" s="29"/>
      <c r="C4" s="29"/>
      <c r="D4" s="29"/>
      <c r="E4" s="29"/>
      <c r="F4" s="29"/>
      <c r="G4" s="29"/>
      <c r="H4" s="13" t="s">
        <v>236</v>
      </c>
      <c r="I4" s="66"/>
    </row>
    <row r="5" spans="1:9" ht="19.5" customHeight="1">
      <c r="A5" s="180" t="s">
        <v>107</v>
      </c>
      <c r="B5" s="180" t="s">
        <v>108</v>
      </c>
      <c r="C5" s="184" t="s">
        <v>109</v>
      </c>
      <c r="D5" s="184"/>
      <c r="E5" s="184"/>
      <c r="F5" s="184"/>
      <c r="G5" s="184"/>
      <c r="H5" s="184"/>
      <c r="I5" s="66"/>
    </row>
    <row r="6" spans="1:9" ht="19.5" customHeight="1">
      <c r="A6" s="180"/>
      <c r="B6" s="180"/>
      <c r="C6" s="210" t="s">
        <v>27</v>
      </c>
      <c r="D6" s="212" t="s">
        <v>110</v>
      </c>
      <c r="E6" s="82" t="s">
        <v>111</v>
      </c>
      <c r="F6" s="83"/>
      <c r="G6" s="83"/>
      <c r="H6" s="213" t="s">
        <v>112</v>
      </c>
      <c r="I6" s="66"/>
    </row>
    <row r="7" spans="1:9" ht="33.75" customHeight="1">
      <c r="A7" s="181"/>
      <c r="B7" s="181"/>
      <c r="C7" s="211"/>
      <c r="D7" s="178"/>
      <c r="E7" s="84" t="s">
        <v>41</v>
      </c>
      <c r="F7" s="85" t="s">
        <v>113</v>
      </c>
      <c r="G7" s="86" t="s">
        <v>114</v>
      </c>
      <c r="H7" s="207"/>
      <c r="I7" s="66"/>
    </row>
    <row r="8" spans="1:9" ht="19.5" customHeight="1">
      <c r="A8" s="63"/>
      <c r="B8" s="63"/>
      <c r="C8" s="43">
        <f>D8+E8+H8</f>
        <v>0</v>
      </c>
      <c r="D8" s="43"/>
      <c r="E8" s="43">
        <f>SUM(F8:G8)</f>
        <v>0</v>
      </c>
      <c r="F8" s="43"/>
      <c r="G8" s="43"/>
      <c r="H8" s="43"/>
      <c r="I8" s="73"/>
    </row>
    <row r="9" spans="1:9" ht="19.5" customHeight="1">
      <c r="A9" s="163"/>
      <c r="B9" s="63"/>
      <c r="C9" s="97"/>
      <c r="D9" s="97"/>
      <c r="E9" s="98"/>
      <c r="F9" s="97"/>
      <c r="G9" s="97"/>
      <c r="H9" s="100"/>
      <c r="I9" s="66"/>
    </row>
    <row r="10" spans="1:9" ht="19.5" customHeight="1">
      <c r="A10" s="97"/>
      <c r="B10" s="97"/>
      <c r="C10" s="97"/>
      <c r="D10" s="97"/>
      <c r="E10" s="98"/>
      <c r="F10" s="99"/>
      <c r="G10" s="99"/>
      <c r="H10" s="100"/>
      <c r="I10" s="87"/>
    </row>
    <row r="11" spans="1:9" ht="19.5" customHeight="1">
      <c r="A11" s="97"/>
      <c r="B11" s="97"/>
      <c r="C11" s="97"/>
      <c r="D11" s="97"/>
      <c r="E11" s="101"/>
      <c r="F11" s="97"/>
      <c r="G11" s="97"/>
      <c r="H11" s="100"/>
      <c r="I11" s="87"/>
    </row>
    <row r="12" spans="1:9" ht="19.5" customHeight="1">
      <c r="A12" s="97"/>
      <c r="B12" s="97"/>
      <c r="C12" s="97"/>
      <c r="D12" s="97"/>
      <c r="E12" s="101"/>
      <c r="F12" s="97"/>
      <c r="G12" s="97"/>
      <c r="H12" s="100"/>
      <c r="I12" s="87"/>
    </row>
    <row r="13" spans="1:9" ht="19.5" customHeight="1">
      <c r="A13" s="97"/>
      <c r="B13" s="97"/>
      <c r="C13" s="97"/>
      <c r="D13" s="97"/>
      <c r="E13" s="98"/>
      <c r="F13" s="97"/>
      <c r="G13" s="97"/>
      <c r="H13" s="100"/>
      <c r="I13" s="87"/>
    </row>
    <row r="14" spans="1:9" ht="19.5" customHeight="1">
      <c r="A14" s="97"/>
      <c r="B14" s="97"/>
      <c r="C14" s="97"/>
      <c r="D14" s="97"/>
      <c r="E14" s="98"/>
      <c r="F14" s="97"/>
      <c r="G14" s="97"/>
      <c r="H14" s="100"/>
      <c r="I14" s="87"/>
    </row>
    <row r="15" spans="1:9" ht="19.5" customHeight="1">
      <c r="A15" s="97"/>
      <c r="B15" s="97"/>
      <c r="C15" s="97"/>
      <c r="D15" s="97"/>
      <c r="E15" s="101"/>
      <c r="F15" s="97"/>
      <c r="G15" s="97"/>
      <c r="H15" s="100"/>
      <c r="I15" s="87"/>
    </row>
    <row r="16" spans="1:9" ht="19.5" customHeight="1">
      <c r="A16" s="97"/>
      <c r="B16" s="97"/>
      <c r="C16" s="97"/>
      <c r="D16" s="97"/>
      <c r="E16" s="101"/>
      <c r="F16" s="97"/>
      <c r="G16" s="97"/>
      <c r="H16" s="100"/>
      <c r="I16" s="87"/>
    </row>
    <row r="17" spans="1:9" ht="19.5" customHeight="1">
      <c r="A17" s="97"/>
      <c r="B17" s="97"/>
      <c r="C17" s="97"/>
      <c r="D17" s="97"/>
      <c r="E17" s="98"/>
      <c r="F17" s="97"/>
      <c r="G17" s="97"/>
      <c r="H17" s="100"/>
      <c r="I17" s="87"/>
    </row>
    <row r="18" spans="1:9" ht="19.5" customHeight="1">
      <c r="A18" s="97"/>
      <c r="B18" s="97"/>
      <c r="C18" s="97"/>
      <c r="D18" s="97"/>
      <c r="E18" s="98"/>
      <c r="F18" s="97"/>
      <c r="G18" s="97"/>
      <c r="H18" s="100"/>
      <c r="I18" s="87"/>
    </row>
    <row r="19" spans="1:9" ht="19.5" customHeight="1">
      <c r="A19" s="97"/>
      <c r="B19" s="97"/>
      <c r="C19" s="97"/>
      <c r="D19" s="97"/>
      <c r="E19" s="102"/>
      <c r="F19" s="97"/>
      <c r="G19" s="97"/>
      <c r="H19" s="100"/>
      <c r="I19" s="87"/>
    </row>
    <row r="20" spans="1:9" ht="19.5" customHeight="1">
      <c r="A20" s="97"/>
      <c r="B20" s="97"/>
      <c r="C20" s="97"/>
      <c r="D20" s="97"/>
      <c r="E20" s="101"/>
      <c r="F20" s="97"/>
      <c r="G20" s="97"/>
      <c r="H20" s="100"/>
      <c r="I20" s="87"/>
    </row>
    <row r="21" spans="1:9" ht="19.5" customHeight="1">
      <c r="A21" s="101"/>
      <c r="B21" s="101"/>
      <c r="C21" s="101"/>
      <c r="D21" s="101"/>
      <c r="E21" s="101"/>
      <c r="F21" s="97"/>
      <c r="G21" s="97"/>
      <c r="H21" s="100"/>
      <c r="I21" s="87"/>
    </row>
    <row r="22" spans="1:9" ht="19.5" customHeight="1">
      <c r="A22" s="100"/>
      <c r="B22" s="100"/>
      <c r="C22" s="100"/>
      <c r="D22" s="100"/>
      <c r="E22" s="103"/>
      <c r="F22" s="100"/>
      <c r="G22" s="100"/>
      <c r="H22" s="100"/>
      <c r="I22" s="87"/>
    </row>
    <row r="23" spans="1:9" ht="19.5" customHeight="1">
      <c r="A23" s="100"/>
      <c r="B23" s="100"/>
      <c r="C23" s="100"/>
      <c r="D23" s="100"/>
      <c r="E23" s="103"/>
      <c r="F23" s="100"/>
      <c r="G23" s="100"/>
      <c r="H23" s="100"/>
      <c r="I23" s="87"/>
    </row>
    <row r="24" spans="1:9" ht="19.5" customHeight="1">
      <c r="A24" s="100"/>
      <c r="B24" s="100"/>
      <c r="C24" s="100"/>
      <c r="D24" s="100"/>
      <c r="E24" s="103"/>
      <c r="F24" s="100"/>
      <c r="G24" s="100"/>
      <c r="H24" s="100"/>
      <c r="I24" s="87"/>
    </row>
    <row r="25" spans="1:9" ht="19.5" customHeight="1">
      <c r="A25" s="100"/>
      <c r="B25" s="100"/>
      <c r="C25" s="100"/>
      <c r="D25" s="100"/>
      <c r="E25" s="103"/>
      <c r="F25" s="100"/>
      <c r="G25" s="100"/>
      <c r="H25" s="100"/>
      <c r="I25" s="87"/>
    </row>
    <row r="26" spans="1:9" ht="19.5" customHeight="1">
      <c r="A26" s="87"/>
      <c r="B26" s="87"/>
      <c r="C26" s="87"/>
      <c r="D26" s="87"/>
      <c r="E26" s="88"/>
      <c r="F26" s="87"/>
      <c r="G26" s="87"/>
      <c r="H26" s="87"/>
      <c r="I26" s="87"/>
    </row>
    <row r="27" spans="1:9" ht="19.5" customHeight="1">
      <c r="A27" s="87"/>
      <c r="B27" s="87"/>
      <c r="C27" s="87"/>
      <c r="D27" s="87"/>
      <c r="E27" s="88"/>
      <c r="F27" s="87"/>
      <c r="G27" s="87"/>
      <c r="H27" s="87"/>
      <c r="I27" s="87"/>
    </row>
    <row r="28" spans="1:9" ht="19.5" customHeight="1">
      <c r="A28" s="87"/>
      <c r="B28" s="87"/>
      <c r="C28" s="87"/>
      <c r="D28" s="87"/>
      <c r="E28" s="88"/>
      <c r="F28" s="87"/>
      <c r="G28" s="87"/>
      <c r="H28" s="87"/>
      <c r="I28" s="87"/>
    </row>
    <row r="29" spans="1:9" ht="19.5" customHeight="1">
      <c r="A29" s="87"/>
      <c r="B29" s="87"/>
      <c r="C29" s="87"/>
      <c r="D29" s="87"/>
      <c r="E29" s="88"/>
      <c r="F29" s="87"/>
      <c r="G29" s="87"/>
      <c r="H29" s="87"/>
      <c r="I29" s="87"/>
    </row>
    <row r="30" spans="1:9" ht="19.5" customHeight="1">
      <c r="A30" s="87"/>
      <c r="B30" s="87"/>
      <c r="C30" s="87"/>
      <c r="D30" s="87"/>
      <c r="E30" s="88"/>
      <c r="F30" s="87"/>
      <c r="G30" s="87"/>
      <c r="H30" s="87"/>
      <c r="I30" s="87"/>
    </row>
    <row r="31" spans="1:9" ht="19.5" customHeight="1">
      <c r="A31" s="87"/>
      <c r="B31" s="87"/>
      <c r="C31" s="87"/>
      <c r="D31" s="87"/>
      <c r="E31" s="88"/>
      <c r="F31" s="87"/>
      <c r="G31" s="87"/>
      <c r="H31" s="87"/>
      <c r="I31" s="87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4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3" sqref="H23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208" t="s">
        <v>132</v>
      </c>
      <c r="B1" s="208"/>
      <c r="C1" s="208"/>
    </row>
    <row r="2" spans="1:245" ht="19.5" customHeight="1">
      <c r="A2" s="24"/>
      <c r="B2" s="25"/>
      <c r="C2" s="25"/>
      <c r="D2" s="25"/>
      <c r="E2" s="25"/>
      <c r="F2" s="25"/>
      <c r="G2" s="25"/>
      <c r="H2" s="74" t="s">
        <v>119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74" t="s">
        <v>142</v>
      </c>
      <c r="B3" s="174"/>
      <c r="C3" s="174"/>
      <c r="D3" s="174"/>
      <c r="E3" s="174"/>
      <c r="F3" s="174"/>
      <c r="G3" s="174"/>
      <c r="H3" s="174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116</v>
      </c>
      <c r="B4" s="28"/>
      <c r="C4" s="28"/>
      <c r="D4" s="28"/>
      <c r="E4" s="28"/>
      <c r="F4" s="81"/>
      <c r="G4" s="81"/>
      <c r="H4" s="13" t="s">
        <v>236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26</v>
      </c>
      <c r="B5" s="32"/>
      <c r="C5" s="32"/>
      <c r="D5" s="33"/>
      <c r="E5" s="34"/>
      <c r="F5" s="184" t="s">
        <v>120</v>
      </c>
      <c r="G5" s="184"/>
      <c r="H5" s="18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36</v>
      </c>
      <c r="B6" s="75"/>
      <c r="C6" s="76"/>
      <c r="D6" s="209" t="s">
        <v>37</v>
      </c>
      <c r="E6" s="180" t="s">
        <v>54</v>
      </c>
      <c r="F6" s="175" t="s">
        <v>27</v>
      </c>
      <c r="G6" s="175" t="s">
        <v>50</v>
      </c>
      <c r="H6" s="184" t="s">
        <v>51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46</v>
      </c>
      <c r="B7" s="38" t="s">
        <v>47</v>
      </c>
      <c r="C7" s="40" t="s">
        <v>48</v>
      </c>
      <c r="D7" s="214"/>
      <c r="E7" s="181"/>
      <c r="F7" s="178"/>
      <c r="G7" s="178"/>
      <c r="H7" s="185"/>
      <c r="I7" s="7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164"/>
      <c r="F8" s="43">
        <f>SUM(G8:H8)</f>
        <v>0</v>
      </c>
      <c r="G8" s="44"/>
      <c r="H8" s="43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4" customHeight="1">
      <c r="A9" s="41"/>
      <c r="B9" s="41"/>
      <c r="C9" s="41"/>
      <c r="D9" s="41"/>
      <c r="E9" s="164"/>
      <c r="F9" s="43">
        <f>SUM(G9:H9)</f>
        <v>0</v>
      </c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91"/>
      <c r="J21" s="89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7">
      <selection activeCell="B8" sqref="B8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2" t="s">
        <v>121</v>
      </c>
    </row>
    <row r="2" spans="1:31" ht="20.25" customHeight="1">
      <c r="A2" s="8"/>
      <c r="B2" s="8"/>
      <c r="C2" s="8"/>
      <c r="D2" s="9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74" t="s">
        <v>143</v>
      </c>
      <c r="B3" s="174"/>
      <c r="C3" s="174"/>
      <c r="D3" s="17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177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1</v>
      </c>
      <c r="B5" s="14"/>
      <c r="C5" s="14" t="s">
        <v>2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3</v>
      </c>
      <c r="B6" s="93" t="s">
        <v>315</v>
      </c>
      <c r="C6" s="15" t="s">
        <v>3</v>
      </c>
      <c r="D6" s="167" t="s">
        <v>315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1" t="s">
        <v>4</v>
      </c>
      <c r="B7" s="156">
        <v>2731736</v>
      </c>
      <c r="C7" s="16" t="s">
        <v>5</v>
      </c>
      <c r="D7" s="17">
        <v>2731736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1" t="s">
        <v>6</v>
      </c>
      <c r="B8" s="156">
        <v>0</v>
      </c>
      <c r="C8" s="16" t="s">
        <v>7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8</v>
      </c>
      <c r="B9" s="17">
        <v>0</v>
      </c>
      <c r="C9" s="16" t="s">
        <v>9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10</v>
      </c>
      <c r="B10" s="17">
        <v>0</v>
      </c>
      <c r="C10" s="16" t="s">
        <v>11</v>
      </c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12</v>
      </c>
      <c r="B11" s="17">
        <v>0</v>
      </c>
      <c r="C11" s="16" t="s">
        <v>13</v>
      </c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14</v>
      </c>
      <c r="B12" s="17">
        <v>0</v>
      </c>
      <c r="C12" s="105" t="s">
        <v>144</v>
      </c>
      <c r="D12" s="1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05" t="s">
        <v>145</v>
      </c>
      <c r="D13" s="1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6"/>
      <c r="B14" s="17"/>
      <c r="C14" s="105" t="s">
        <v>146</v>
      </c>
      <c r="D14" s="1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/>
      <c r="B15" s="17"/>
      <c r="C15" s="105" t="s">
        <v>147</v>
      </c>
      <c r="D15" s="1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6"/>
      <c r="B16" s="17"/>
      <c r="C16" s="105" t="s">
        <v>148</v>
      </c>
      <c r="D16" s="1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/>
      <c r="B17" s="17"/>
      <c r="C17" s="105" t="s">
        <v>149</v>
      </c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/>
      <c r="B18" s="17"/>
      <c r="C18" s="105" t="s">
        <v>150</v>
      </c>
      <c r="D18" s="1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5.5" customHeight="1">
      <c r="A19" s="16"/>
      <c r="B19" s="17"/>
      <c r="C19" s="105" t="s">
        <v>151</v>
      </c>
      <c r="D19" s="1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25.5" customHeight="1">
      <c r="A20" s="16"/>
      <c r="B20" s="17"/>
      <c r="C20" s="105" t="s">
        <v>152</v>
      </c>
      <c r="D20" s="1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25.5" customHeight="1">
      <c r="A21" s="16"/>
      <c r="B21" s="17"/>
      <c r="C21" s="105" t="s">
        <v>153</v>
      </c>
      <c r="D21" s="1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25.5" customHeight="1">
      <c r="A22" s="16"/>
      <c r="B22" s="17"/>
      <c r="C22" s="106" t="s">
        <v>154</v>
      </c>
      <c r="D22" s="1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25.5" customHeight="1">
      <c r="A23" s="16"/>
      <c r="B23" s="17"/>
      <c r="C23" s="105" t="s">
        <v>155</v>
      </c>
      <c r="D23" s="1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25.5" customHeight="1">
      <c r="A24" s="16"/>
      <c r="B24" s="17"/>
      <c r="C24" s="105" t="s">
        <v>156</v>
      </c>
      <c r="D24" s="1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5.5" customHeight="1">
      <c r="A25" s="16"/>
      <c r="B25" s="17"/>
      <c r="C25" s="107" t="s">
        <v>157</v>
      </c>
      <c r="D25" s="1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25.5" customHeight="1">
      <c r="A26" s="16"/>
      <c r="B26" s="17"/>
      <c r="C26" s="108" t="s">
        <v>158</v>
      </c>
      <c r="D26" s="1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25.5" customHeight="1">
      <c r="A27" s="16"/>
      <c r="B27" s="17"/>
      <c r="C27" s="105" t="s">
        <v>159</v>
      </c>
      <c r="D27" s="17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25.5" customHeight="1">
      <c r="A28" s="16"/>
      <c r="B28" s="17"/>
      <c r="C28" s="105" t="s">
        <v>160</v>
      </c>
      <c r="D28" s="1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25.5" customHeight="1">
      <c r="A29" s="16"/>
      <c r="B29" s="17"/>
      <c r="C29" s="105" t="s">
        <v>161</v>
      </c>
      <c r="D29" s="1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25.5" customHeight="1">
      <c r="A30" s="16"/>
      <c r="B30" s="17"/>
      <c r="C30" s="105" t="s">
        <v>162</v>
      </c>
      <c r="D30" s="17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25.5" customHeight="1">
      <c r="A31" s="16"/>
      <c r="B31" s="17"/>
      <c r="C31" s="105" t="s">
        <v>163</v>
      </c>
      <c r="D31" s="17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25.5" customHeight="1">
      <c r="A32" s="16"/>
      <c r="B32" s="17"/>
      <c r="C32" s="105" t="s">
        <v>164</v>
      </c>
      <c r="D32" s="17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25.5" customHeight="1">
      <c r="A33" s="16"/>
      <c r="B33" s="17"/>
      <c r="C33" s="105" t="s">
        <v>165</v>
      </c>
      <c r="D33" s="17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25.5" customHeight="1">
      <c r="A34" s="16"/>
      <c r="B34" s="17"/>
      <c r="C34" s="105" t="s">
        <v>166</v>
      </c>
      <c r="D34" s="17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25.5" customHeight="1">
      <c r="A35" s="15" t="s">
        <v>15</v>
      </c>
      <c r="B35" s="18">
        <f>SUM(B7:B34)</f>
        <v>2731736</v>
      </c>
      <c r="C35" s="15" t="s">
        <v>16</v>
      </c>
      <c r="D35" s="18">
        <f>SUM(D7:D34)</f>
        <v>2731736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5.5" customHeight="1">
      <c r="A36" s="16" t="s">
        <v>17</v>
      </c>
      <c r="B36" s="17"/>
      <c r="C36" s="16" t="s">
        <v>18</v>
      </c>
      <c r="D36" s="1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25.5" customHeight="1">
      <c r="A37" s="16" t="s">
        <v>19</v>
      </c>
      <c r="B37" s="17"/>
      <c r="C37" s="16" t="s">
        <v>20</v>
      </c>
      <c r="D37" s="17"/>
      <c r="E37" s="10"/>
      <c r="F37" s="10"/>
      <c r="G37" s="19" t="s">
        <v>21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25.5" customHeight="1">
      <c r="A38" s="16"/>
      <c r="B38" s="17"/>
      <c r="C38" s="16" t="s">
        <v>22</v>
      </c>
      <c r="D38" s="17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25.5" customHeight="1">
      <c r="A39" s="16"/>
      <c r="B39" s="20"/>
      <c r="C39" s="16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5.5" customHeight="1">
      <c r="A40" s="15" t="s">
        <v>23</v>
      </c>
      <c r="B40" s="20">
        <f>B35+B36+B37</f>
        <v>2731736</v>
      </c>
      <c r="C40" s="15" t="s">
        <v>24</v>
      </c>
      <c r="D40" s="18">
        <f>D35+D36+D38</f>
        <v>2731736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21"/>
      <c r="B41" s="22"/>
      <c r="C41" s="2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PageLayoutView="0" workbookViewId="0" topLeftCell="A4">
      <pane xSplit="4" ySplit="4" topLeftCell="E8" activePane="bottomRight" state="frozen"/>
      <selection pane="topLeft" activeCell="A4" sqref="A4"/>
      <selection pane="topRight" activeCell="E4" sqref="E4"/>
      <selection pane="bottomLeft" activeCell="A8" sqref="A8"/>
      <selection pane="bottomRight" activeCell="E11" sqref="E11:E18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7" width="10.00390625" style="2" customWidth="1"/>
    <col min="8" max="8" width="13.125" style="140" customWidth="1"/>
    <col min="9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79" t="s">
        <v>122</v>
      </c>
      <c r="B1" s="179"/>
      <c r="C1" s="179"/>
      <c r="D1" s="179"/>
    </row>
    <row r="2" spans="1:20" ht="19.5" customHeight="1">
      <c r="A2" s="24"/>
      <c r="B2" s="25"/>
      <c r="C2" s="25"/>
      <c r="D2" s="25"/>
      <c r="E2" s="25"/>
      <c r="F2" s="25"/>
      <c r="G2" s="25"/>
      <c r="H2" s="141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25</v>
      </c>
    </row>
    <row r="3" spans="1:20" ht="19.5" customHeight="1">
      <c r="A3" s="174" t="s">
        <v>133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9.5" customHeight="1">
      <c r="A4" s="28"/>
      <c r="B4" s="28"/>
      <c r="C4" s="28"/>
      <c r="D4" s="28"/>
      <c r="E4" s="28"/>
      <c r="F4" s="29"/>
      <c r="G4" s="29"/>
      <c r="H4" s="142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177</v>
      </c>
    </row>
    <row r="5" spans="1:20" ht="19.5" customHeight="1">
      <c r="A5" s="32" t="s">
        <v>26</v>
      </c>
      <c r="B5" s="32"/>
      <c r="C5" s="32"/>
      <c r="D5" s="33"/>
      <c r="E5" s="34"/>
      <c r="F5" s="175" t="s">
        <v>27</v>
      </c>
      <c r="G5" s="184" t="s">
        <v>28</v>
      </c>
      <c r="H5" s="186" t="s">
        <v>29</v>
      </c>
      <c r="I5" s="175" t="s">
        <v>30</v>
      </c>
      <c r="J5" s="175" t="s">
        <v>31</v>
      </c>
      <c r="K5" s="175" t="s">
        <v>32</v>
      </c>
      <c r="L5" s="175"/>
      <c r="M5" s="176" t="s">
        <v>33</v>
      </c>
      <c r="N5" s="94" t="s">
        <v>123</v>
      </c>
      <c r="O5" s="35"/>
      <c r="P5" s="35"/>
      <c r="Q5" s="35"/>
      <c r="R5" s="35"/>
      <c r="S5" s="175" t="s">
        <v>34</v>
      </c>
      <c r="T5" s="175" t="s">
        <v>35</v>
      </c>
    </row>
    <row r="6" spans="1:20" ht="19.5" customHeight="1">
      <c r="A6" s="36" t="s">
        <v>36</v>
      </c>
      <c r="B6" s="36"/>
      <c r="C6" s="37"/>
      <c r="D6" s="180" t="s">
        <v>37</v>
      </c>
      <c r="E6" s="180" t="s">
        <v>38</v>
      </c>
      <c r="F6" s="175"/>
      <c r="G6" s="184"/>
      <c r="H6" s="186"/>
      <c r="I6" s="175"/>
      <c r="J6" s="175"/>
      <c r="K6" s="182" t="s">
        <v>39</v>
      </c>
      <c r="L6" s="175" t="s">
        <v>40</v>
      </c>
      <c r="M6" s="176"/>
      <c r="N6" s="44">
        <f aca="true" t="shared" si="0" ref="N6:N16">SUM(O6:R6)</f>
        <v>0</v>
      </c>
      <c r="O6" s="175" t="s">
        <v>42</v>
      </c>
      <c r="P6" s="175" t="s">
        <v>43</v>
      </c>
      <c r="Q6" s="175" t="s">
        <v>44</v>
      </c>
      <c r="R6" s="175" t="s">
        <v>45</v>
      </c>
      <c r="S6" s="175"/>
      <c r="T6" s="175"/>
    </row>
    <row r="7" spans="1:20" ht="30.75" customHeight="1">
      <c r="A7" s="38" t="s">
        <v>46</v>
      </c>
      <c r="B7" s="39" t="s">
        <v>47</v>
      </c>
      <c r="C7" s="40" t="s">
        <v>48</v>
      </c>
      <c r="D7" s="181"/>
      <c r="E7" s="181"/>
      <c r="F7" s="178"/>
      <c r="G7" s="185"/>
      <c r="H7" s="187"/>
      <c r="I7" s="178"/>
      <c r="J7" s="178"/>
      <c r="K7" s="183"/>
      <c r="L7" s="178"/>
      <c r="M7" s="177"/>
      <c r="N7" s="44">
        <f t="shared" si="0"/>
        <v>0</v>
      </c>
      <c r="O7" s="178"/>
      <c r="P7" s="178"/>
      <c r="Q7" s="178"/>
      <c r="R7" s="178"/>
      <c r="S7" s="178"/>
      <c r="T7" s="178"/>
    </row>
    <row r="8" spans="1:22" ht="18" customHeight="1">
      <c r="A8" s="109"/>
      <c r="B8" s="109"/>
      <c r="C8" s="110"/>
      <c r="D8" s="111"/>
      <c r="E8" s="72" t="s">
        <v>27</v>
      </c>
      <c r="F8" s="43">
        <f aca="true" t="shared" si="1" ref="F8:F26">SUM(G8:K8)+M8+N8+S8+T8</f>
        <v>0</v>
      </c>
      <c r="G8" s="122"/>
      <c r="H8" s="143"/>
      <c r="I8" s="123"/>
      <c r="J8" s="122"/>
      <c r="K8" s="123"/>
      <c r="L8" s="124"/>
      <c r="M8" s="123"/>
      <c r="N8" s="44">
        <f t="shared" si="0"/>
        <v>0</v>
      </c>
      <c r="O8" s="113"/>
      <c r="P8" s="114"/>
      <c r="Q8" s="114"/>
      <c r="R8" s="115"/>
      <c r="S8" s="116"/>
      <c r="T8" s="117"/>
      <c r="U8" s="118"/>
      <c r="V8" s="118"/>
    </row>
    <row r="9" spans="1:22" ht="18" customHeight="1">
      <c r="A9" s="109"/>
      <c r="B9" s="109"/>
      <c r="C9" s="110"/>
      <c r="D9" s="111"/>
      <c r="E9" s="136" t="s">
        <v>318</v>
      </c>
      <c r="F9" s="43">
        <f t="shared" si="1"/>
        <v>0</v>
      </c>
      <c r="G9" s="122"/>
      <c r="H9" s="143"/>
      <c r="I9" s="123"/>
      <c r="J9" s="119"/>
      <c r="K9" s="125"/>
      <c r="L9" s="119"/>
      <c r="M9" s="119"/>
      <c r="N9" s="126">
        <f t="shared" si="0"/>
        <v>0</v>
      </c>
      <c r="O9" s="119"/>
      <c r="P9" s="120"/>
      <c r="Q9" s="120"/>
      <c r="R9" s="120"/>
      <c r="S9" s="116"/>
      <c r="T9" s="120"/>
      <c r="V9" s="118"/>
    </row>
    <row r="10" spans="1:22" ht="18" customHeight="1">
      <c r="A10" s="109"/>
      <c r="B10" s="109"/>
      <c r="C10" s="110"/>
      <c r="D10" s="111"/>
      <c r="E10" s="136" t="s">
        <v>318</v>
      </c>
      <c r="F10" s="127">
        <f t="shared" si="1"/>
        <v>0</v>
      </c>
      <c r="G10" s="128"/>
      <c r="H10" s="144"/>
      <c r="I10" s="125"/>
      <c r="J10" s="119"/>
      <c r="K10" s="125"/>
      <c r="L10" s="119"/>
      <c r="M10" s="119"/>
      <c r="N10" s="126">
        <f t="shared" si="0"/>
        <v>0</v>
      </c>
      <c r="O10" s="120"/>
      <c r="P10" s="120"/>
      <c r="Q10" s="120"/>
      <c r="R10" s="120"/>
      <c r="S10" s="116"/>
      <c r="T10" s="120"/>
      <c r="U10" s="118"/>
      <c r="V10" s="118"/>
    </row>
    <row r="11" spans="1:26" ht="18" customHeight="1">
      <c r="A11" s="41" t="s">
        <v>167</v>
      </c>
      <c r="B11" s="41" t="s">
        <v>319</v>
      </c>
      <c r="C11" s="63" t="s">
        <v>168</v>
      </c>
      <c r="D11" s="63" t="s">
        <v>320</v>
      </c>
      <c r="E11" s="172" t="s">
        <v>169</v>
      </c>
      <c r="F11" s="127">
        <f t="shared" si="1"/>
        <v>1646903</v>
      </c>
      <c r="G11" s="128"/>
      <c r="H11" s="144">
        <v>1646903</v>
      </c>
      <c r="I11" s="125"/>
      <c r="J11" s="119"/>
      <c r="K11" s="125"/>
      <c r="L11" s="119"/>
      <c r="M11" s="119"/>
      <c r="N11" s="126">
        <f t="shared" si="0"/>
        <v>0</v>
      </c>
      <c r="O11" s="120"/>
      <c r="P11" s="120"/>
      <c r="Q11" s="120"/>
      <c r="R11" s="120"/>
      <c r="S11" s="116"/>
      <c r="T11" s="120"/>
      <c r="U11" s="118"/>
      <c r="Z11" s="118"/>
    </row>
    <row r="12" spans="1:20" ht="28.5" customHeight="1">
      <c r="A12" s="41" t="s">
        <v>167</v>
      </c>
      <c r="B12" s="41" t="s">
        <v>319</v>
      </c>
      <c r="C12" s="63" t="s">
        <v>321</v>
      </c>
      <c r="D12" s="63" t="s">
        <v>320</v>
      </c>
      <c r="E12" s="172" t="s">
        <v>332</v>
      </c>
      <c r="F12" s="127">
        <f t="shared" si="1"/>
        <v>157733</v>
      </c>
      <c r="G12" s="128"/>
      <c r="H12" s="144">
        <v>157733</v>
      </c>
      <c r="I12" s="125"/>
      <c r="J12" s="119"/>
      <c r="K12" s="125"/>
      <c r="L12" s="119"/>
      <c r="M12" s="119"/>
      <c r="N12" s="126">
        <f t="shared" si="0"/>
        <v>0</v>
      </c>
      <c r="O12" s="120"/>
      <c r="P12" s="120"/>
      <c r="Q12" s="120"/>
      <c r="R12" s="120"/>
      <c r="S12" s="116"/>
      <c r="T12" s="121"/>
    </row>
    <row r="13" spans="1:20" ht="28.5" customHeight="1">
      <c r="A13" s="41" t="s">
        <v>167</v>
      </c>
      <c r="B13" s="41" t="s">
        <v>319</v>
      </c>
      <c r="C13" s="63" t="s">
        <v>322</v>
      </c>
      <c r="D13" s="63" t="s">
        <v>320</v>
      </c>
      <c r="E13" s="172" t="s">
        <v>333</v>
      </c>
      <c r="F13" s="127">
        <f t="shared" si="1"/>
        <v>248400</v>
      </c>
      <c r="G13" s="128"/>
      <c r="H13" s="144">
        <v>248400</v>
      </c>
      <c r="I13" s="125"/>
      <c r="J13" s="129"/>
      <c r="K13" s="125"/>
      <c r="L13" s="129"/>
      <c r="M13" s="129"/>
      <c r="N13" s="126">
        <f t="shared" si="0"/>
        <v>0</v>
      </c>
      <c r="O13" s="120"/>
      <c r="P13" s="120"/>
      <c r="Q13" s="120"/>
      <c r="R13" s="120"/>
      <c r="S13" s="116"/>
      <c r="T13" s="121"/>
    </row>
    <row r="14" spans="1:20" ht="18" customHeight="1">
      <c r="A14" s="168" t="s">
        <v>323</v>
      </c>
      <c r="B14" s="168" t="s">
        <v>324</v>
      </c>
      <c r="C14" s="171" t="s">
        <v>324</v>
      </c>
      <c r="D14" s="63" t="s">
        <v>320</v>
      </c>
      <c r="E14" s="172" t="s">
        <v>170</v>
      </c>
      <c r="F14" s="127">
        <f t="shared" si="1"/>
        <v>259085</v>
      </c>
      <c r="G14" s="128"/>
      <c r="H14" s="144">
        <v>259085</v>
      </c>
      <c r="I14" s="125"/>
      <c r="J14" s="130"/>
      <c r="K14" s="125"/>
      <c r="L14" s="129"/>
      <c r="M14" s="129"/>
      <c r="N14" s="126">
        <f t="shared" si="0"/>
        <v>0</v>
      </c>
      <c r="O14" s="120"/>
      <c r="P14" s="120"/>
      <c r="Q14" s="120"/>
      <c r="R14" s="121"/>
      <c r="S14" s="116"/>
      <c r="T14" s="120"/>
    </row>
    <row r="15" spans="1:20" ht="18" customHeight="1">
      <c r="A15" s="168" t="s">
        <v>323</v>
      </c>
      <c r="B15" s="168" t="s">
        <v>324</v>
      </c>
      <c r="C15" s="171" t="s">
        <v>325</v>
      </c>
      <c r="D15" s="63" t="s">
        <v>320</v>
      </c>
      <c r="E15" s="172" t="s">
        <v>171</v>
      </c>
      <c r="F15" s="127">
        <f t="shared" si="1"/>
        <v>103634</v>
      </c>
      <c r="G15" s="128"/>
      <c r="H15" s="144">
        <v>103634</v>
      </c>
      <c r="I15" s="125"/>
      <c r="J15" s="130"/>
      <c r="K15" s="125"/>
      <c r="L15" s="129"/>
      <c r="M15" s="129"/>
      <c r="N15" s="126">
        <f t="shared" si="0"/>
        <v>0</v>
      </c>
      <c r="O15" s="120"/>
      <c r="P15" s="120"/>
      <c r="Q15" s="121"/>
      <c r="R15" s="121"/>
      <c r="S15" s="116"/>
      <c r="T15" s="120"/>
    </row>
    <row r="16" spans="1:20" ht="18" customHeight="1">
      <c r="A16" s="168" t="s">
        <v>172</v>
      </c>
      <c r="B16" s="168" t="s">
        <v>173</v>
      </c>
      <c r="C16" s="171" t="s">
        <v>168</v>
      </c>
      <c r="D16" s="63" t="s">
        <v>320</v>
      </c>
      <c r="E16" s="172" t="s">
        <v>174</v>
      </c>
      <c r="F16" s="127">
        <f t="shared" si="1"/>
        <v>90680</v>
      </c>
      <c r="G16" s="128"/>
      <c r="H16" s="144">
        <v>90680</v>
      </c>
      <c r="I16" s="125"/>
      <c r="J16" s="129"/>
      <c r="K16" s="125"/>
      <c r="L16" s="129"/>
      <c r="M16" s="129"/>
      <c r="N16" s="126">
        <f t="shared" si="0"/>
        <v>0</v>
      </c>
      <c r="O16" s="120"/>
      <c r="P16" s="120"/>
      <c r="Q16" s="121"/>
      <c r="R16" s="120"/>
      <c r="S16" s="116"/>
      <c r="T16" s="120"/>
    </row>
    <row r="17" spans="1:20" ht="23.25" customHeight="1">
      <c r="A17" s="168" t="s">
        <v>326</v>
      </c>
      <c r="B17" s="168" t="s">
        <v>327</v>
      </c>
      <c r="C17" s="171" t="s">
        <v>328</v>
      </c>
      <c r="D17" s="63" t="s">
        <v>320</v>
      </c>
      <c r="E17" s="172" t="s">
        <v>175</v>
      </c>
      <c r="F17" s="131">
        <f t="shared" si="1"/>
        <v>35599</v>
      </c>
      <c r="G17" s="131"/>
      <c r="H17" s="144">
        <v>35599</v>
      </c>
      <c r="I17" s="131"/>
      <c r="J17" s="127"/>
      <c r="K17" s="126"/>
      <c r="L17" s="131"/>
      <c r="M17" s="127"/>
      <c r="N17" s="126">
        <f aca="true" t="shared" si="2" ref="N17:N26">SUM(O17:R17)</f>
        <v>0</v>
      </c>
      <c r="O17" s="42"/>
      <c r="P17" s="42"/>
      <c r="Q17" s="42"/>
      <c r="R17" s="43"/>
      <c r="S17" s="44"/>
      <c r="T17" s="43"/>
    </row>
    <row r="18" spans="1:20" ht="23.25" customHeight="1">
      <c r="A18" s="168" t="s">
        <v>329</v>
      </c>
      <c r="B18" s="168" t="s">
        <v>330</v>
      </c>
      <c r="C18" s="171" t="s">
        <v>331</v>
      </c>
      <c r="D18" s="63" t="s">
        <v>320</v>
      </c>
      <c r="E18" s="172" t="s">
        <v>176</v>
      </c>
      <c r="F18" s="131">
        <f t="shared" si="1"/>
        <v>189702</v>
      </c>
      <c r="G18" s="131"/>
      <c r="H18" s="144">
        <v>189702</v>
      </c>
      <c r="I18" s="131"/>
      <c r="J18" s="127"/>
      <c r="K18" s="126"/>
      <c r="L18" s="131"/>
      <c r="M18" s="127"/>
      <c r="N18" s="126">
        <f t="shared" si="2"/>
        <v>0</v>
      </c>
      <c r="O18" s="42"/>
      <c r="P18" s="42"/>
      <c r="Q18" s="42"/>
      <c r="R18" s="43"/>
      <c r="S18" s="44"/>
      <c r="T18" s="43"/>
    </row>
    <row r="19" spans="1:20" ht="23.25" customHeight="1">
      <c r="A19" s="41"/>
      <c r="B19" s="41"/>
      <c r="C19" s="41"/>
      <c r="D19" s="41"/>
      <c r="E19" s="41"/>
      <c r="F19" s="131">
        <f t="shared" si="1"/>
        <v>0</v>
      </c>
      <c r="G19" s="131"/>
      <c r="H19" s="145"/>
      <c r="I19" s="131"/>
      <c r="J19" s="127"/>
      <c r="K19" s="126"/>
      <c r="L19" s="131"/>
      <c r="M19" s="127"/>
      <c r="N19" s="126">
        <f t="shared" si="2"/>
        <v>0</v>
      </c>
      <c r="O19" s="42"/>
      <c r="P19" s="42"/>
      <c r="Q19" s="42"/>
      <c r="R19" s="43"/>
      <c r="S19" s="44"/>
      <c r="T19" s="43"/>
    </row>
    <row r="20" spans="1:20" ht="23.25" customHeight="1">
      <c r="A20" s="41"/>
      <c r="B20" s="41"/>
      <c r="C20" s="41"/>
      <c r="D20" s="41"/>
      <c r="E20" s="41"/>
      <c r="F20" s="131">
        <f t="shared" si="1"/>
        <v>0</v>
      </c>
      <c r="G20" s="131"/>
      <c r="H20" s="145"/>
      <c r="I20" s="131"/>
      <c r="J20" s="127"/>
      <c r="K20" s="126"/>
      <c r="L20" s="131"/>
      <c r="M20" s="127"/>
      <c r="N20" s="126">
        <f t="shared" si="2"/>
        <v>0</v>
      </c>
      <c r="O20" s="42"/>
      <c r="P20" s="42"/>
      <c r="Q20" s="42"/>
      <c r="R20" s="43"/>
      <c r="S20" s="44"/>
      <c r="T20" s="43"/>
    </row>
    <row r="21" spans="1:20" ht="23.25" customHeight="1">
      <c r="A21" s="41"/>
      <c r="B21" s="41"/>
      <c r="C21" s="41"/>
      <c r="D21" s="41"/>
      <c r="E21" s="41"/>
      <c r="F21" s="42">
        <f t="shared" si="1"/>
        <v>0</v>
      </c>
      <c r="G21" s="42"/>
      <c r="H21" s="146"/>
      <c r="I21" s="42"/>
      <c r="J21" s="43"/>
      <c r="K21" s="44"/>
      <c r="L21" s="42"/>
      <c r="M21" s="43"/>
      <c r="N21" s="44">
        <f t="shared" si="2"/>
        <v>0</v>
      </c>
      <c r="O21" s="42"/>
      <c r="P21" s="42"/>
      <c r="Q21" s="42"/>
      <c r="R21" s="43"/>
      <c r="S21" s="44"/>
      <c r="T21" s="43"/>
    </row>
    <row r="22" spans="1:20" ht="23.25" customHeight="1">
      <c r="A22" s="41"/>
      <c r="B22" s="41"/>
      <c r="C22" s="41"/>
      <c r="D22" s="41"/>
      <c r="E22" s="41"/>
      <c r="F22" s="42">
        <f t="shared" si="1"/>
        <v>0</v>
      </c>
      <c r="G22" s="42"/>
      <c r="H22" s="146"/>
      <c r="I22" s="42"/>
      <c r="J22" s="43"/>
      <c r="K22" s="44"/>
      <c r="L22" s="42"/>
      <c r="M22" s="43"/>
      <c r="N22" s="44">
        <f t="shared" si="2"/>
        <v>0</v>
      </c>
      <c r="O22" s="42"/>
      <c r="P22" s="42"/>
      <c r="Q22" s="42"/>
      <c r="R22" s="43"/>
      <c r="S22" s="44"/>
      <c r="T22" s="43"/>
    </row>
    <row r="23" spans="1:20" ht="23.25" customHeight="1">
      <c r="A23" s="41"/>
      <c r="B23" s="41"/>
      <c r="C23" s="41"/>
      <c r="D23" s="41"/>
      <c r="E23" s="41"/>
      <c r="F23" s="42">
        <f t="shared" si="1"/>
        <v>0</v>
      </c>
      <c r="G23" s="42"/>
      <c r="H23" s="146"/>
      <c r="I23" s="42"/>
      <c r="J23" s="43"/>
      <c r="K23" s="44"/>
      <c r="L23" s="42"/>
      <c r="M23" s="43"/>
      <c r="N23" s="44">
        <f t="shared" si="2"/>
        <v>0</v>
      </c>
      <c r="O23" s="42"/>
      <c r="P23" s="42"/>
      <c r="Q23" s="42"/>
      <c r="R23" s="43"/>
      <c r="S23" s="44"/>
      <c r="T23" s="43"/>
    </row>
    <row r="24" spans="1:20" ht="23.25" customHeight="1">
      <c r="A24" s="41"/>
      <c r="B24" s="41"/>
      <c r="C24" s="41"/>
      <c r="D24" s="41"/>
      <c r="E24" s="41"/>
      <c r="F24" s="42">
        <f t="shared" si="1"/>
        <v>0</v>
      </c>
      <c r="G24" s="42"/>
      <c r="H24" s="146"/>
      <c r="I24" s="42"/>
      <c r="J24" s="43"/>
      <c r="K24" s="44"/>
      <c r="L24" s="42"/>
      <c r="M24" s="43"/>
      <c r="N24" s="44">
        <f t="shared" si="2"/>
        <v>0</v>
      </c>
      <c r="O24" s="42"/>
      <c r="P24" s="42"/>
      <c r="Q24" s="42"/>
      <c r="R24" s="43"/>
      <c r="S24" s="44"/>
      <c r="T24" s="43"/>
    </row>
    <row r="25" spans="1:20" ht="23.25" customHeight="1">
      <c r="A25" s="41"/>
      <c r="B25" s="41"/>
      <c r="C25" s="41"/>
      <c r="D25" s="41"/>
      <c r="E25" s="41"/>
      <c r="F25" s="42">
        <f t="shared" si="1"/>
        <v>0</v>
      </c>
      <c r="G25" s="42"/>
      <c r="H25" s="146"/>
      <c r="I25" s="42"/>
      <c r="J25" s="43"/>
      <c r="K25" s="44"/>
      <c r="L25" s="42"/>
      <c r="M25" s="43"/>
      <c r="N25" s="44">
        <f t="shared" si="2"/>
        <v>0</v>
      </c>
      <c r="O25" s="42"/>
      <c r="P25" s="42"/>
      <c r="Q25" s="42"/>
      <c r="R25" s="43"/>
      <c r="S25" s="44"/>
      <c r="T25" s="43"/>
    </row>
    <row r="26" spans="1:20" ht="23.25" customHeight="1">
      <c r="A26" s="41"/>
      <c r="B26" s="41"/>
      <c r="C26" s="41"/>
      <c r="D26" s="41"/>
      <c r="E26" s="41"/>
      <c r="F26" s="42">
        <f t="shared" si="1"/>
        <v>0</v>
      </c>
      <c r="G26" s="42"/>
      <c r="H26" s="146"/>
      <c r="I26" s="42"/>
      <c r="J26" s="43"/>
      <c r="K26" s="44"/>
      <c r="L26" s="42"/>
      <c r="M26" s="43"/>
      <c r="N26" s="44">
        <f t="shared" si="2"/>
        <v>0</v>
      </c>
      <c r="O26" s="42"/>
      <c r="P26" s="42"/>
      <c r="Q26" s="42"/>
      <c r="R26" s="43"/>
      <c r="S26" s="44"/>
      <c r="T26" s="43"/>
    </row>
  </sheetData>
  <sheetProtection/>
  <mergeCells count="19"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L6:L7"/>
    <mergeCell ref="R6:R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0" sqref="A10:D17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6" width="12.75390625" style="2" customWidth="1"/>
    <col min="7" max="8" width="12.75390625" style="140" customWidth="1"/>
    <col min="9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88" t="s">
        <v>124</v>
      </c>
      <c r="B1" s="188"/>
      <c r="C1" s="188"/>
      <c r="D1" s="188"/>
    </row>
    <row r="2" spans="1:10" ht="19.5" customHeight="1">
      <c r="A2" s="12"/>
      <c r="B2" s="45"/>
      <c r="C2" s="45"/>
      <c r="D2" s="45"/>
      <c r="E2" s="45"/>
      <c r="F2" s="45"/>
      <c r="G2" s="147"/>
      <c r="H2" s="147"/>
      <c r="I2" s="45"/>
      <c r="J2" s="46" t="s">
        <v>49</v>
      </c>
    </row>
    <row r="3" spans="1:10" ht="19.5" customHeight="1">
      <c r="A3" s="174" t="s">
        <v>134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2" ht="19.5" customHeight="1">
      <c r="A4" s="11"/>
      <c r="B4" s="11"/>
      <c r="C4" s="11"/>
      <c r="D4" s="11"/>
      <c r="E4" s="11"/>
      <c r="F4" s="47"/>
      <c r="G4" s="148"/>
      <c r="H4" s="148"/>
      <c r="I4" s="47"/>
      <c r="J4" s="13" t="s">
        <v>236</v>
      </c>
      <c r="K4" s="31"/>
      <c r="L4" s="31"/>
    </row>
    <row r="5" spans="1:12" ht="19.5" customHeight="1">
      <c r="A5" s="14" t="s">
        <v>26</v>
      </c>
      <c r="B5" s="14"/>
      <c r="C5" s="14"/>
      <c r="D5" s="14"/>
      <c r="E5" s="14"/>
      <c r="F5" s="189" t="s">
        <v>27</v>
      </c>
      <c r="G5" s="190" t="s">
        <v>50</v>
      </c>
      <c r="H5" s="191" t="s">
        <v>51</v>
      </c>
      <c r="I5" s="192" t="s">
        <v>52</v>
      </c>
      <c r="J5" s="192" t="s">
        <v>53</v>
      </c>
      <c r="K5" s="31"/>
      <c r="L5" s="31"/>
    </row>
    <row r="6" spans="1:12" ht="19.5" customHeight="1">
      <c r="A6" s="14" t="s">
        <v>36</v>
      </c>
      <c r="B6" s="14"/>
      <c r="C6" s="14"/>
      <c r="D6" s="192" t="s">
        <v>37</v>
      </c>
      <c r="E6" s="192" t="s">
        <v>54</v>
      </c>
      <c r="F6" s="189"/>
      <c r="G6" s="190"/>
      <c r="H6" s="191"/>
      <c r="I6" s="192"/>
      <c r="J6" s="192"/>
      <c r="K6" s="31"/>
      <c r="L6" s="31"/>
    </row>
    <row r="7" spans="1:12" ht="20.25" customHeight="1">
      <c r="A7" s="48" t="s">
        <v>46</v>
      </c>
      <c r="B7" s="48" t="s">
        <v>47</v>
      </c>
      <c r="C7" s="49" t="s">
        <v>48</v>
      </c>
      <c r="D7" s="192"/>
      <c r="E7" s="192"/>
      <c r="F7" s="189"/>
      <c r="G7" s="190"/>
      <c r="H7" s="191"/>
      <c r="I7" s="192"/>
      <c r="J7" s="192"/>
      <c r="K7" s="31"/>
      <c r="L7" s="31"/>
    </row>
    <row r="8" spans="1:10" ht="20.25" customHeight="1">
      <c r="A8" s="137"/>
      <c r="B8" s="137"/>
      <c r="C8" s="137"/>
      <c r="D8" s="138"/>
      <c r="E8" s="136" t="s">
        <v>318</v>
      </c>
      <c r="F8" s="144">
        <v>2731736</v>
      </c>
      <c r="G8" s="149"/>
      <c r="H8" s="149"/>
      <c r="I8" s="50"/>
      <c r="J8" s="50"/>
    </row>
    <row r="9" spans="1:10" ht="20.25" customHeight="1">
      <c r="A9" s="137"/>
      <c r="B9" s="137"/>
      <c r="C9" s="137"/>
      <c r="D9" s="138"/>
      <c r="E9" s="136" t="s">
        <v>318</v>
      </c>
      <c r="F9" s="144">
        <v>2731736</v>
      </c>
      <c r="G9" s="149"/>
      <c r="H9" s="149"/>
      <c r="I9" s="50"/>
      <c r="J9" s="50"/>
    </row>
    <row r="10" spans="1:10" ht="20.25" customHeight="1">
      <c r="A10" s="41" t="s">
        <v>167</v>
      </c>
      <c r="B10" s="41" t="s">
        <v>319</v>
      </c>
      <c r="C10" s="63" t="s">
        <v>168</v>
      </c>
      <c r="D10" s="63" t="s">
        <v>320</v>
      </c>
      <c r="E10" s="172" t="s">
        <v>169</v>
      </c>
      <c r="F10" s="144">
        <v>1646903</v>
      </c>
      <c r="G10" s="149"/>
      <c r="H10" s="149"/>
      <c r="I10" s="50"/>
      <c r="J10" s="50"/>
    </row>
    <row r="11" spans="1:10" ht="20.25" customHeight="1">
      <c r="A11" s="41" t="s">
        <v>167</v>
      </c>
      <c r="B11" s="41" t="s">
        <v>319</v>
      </c>
      <c r="C11" s="63" t="s">
        <v>321</v>
      </c>
      <c r="D11" s="63" t="s">
        <v>320</v>
      </c>
      <c r="E11" s="172" t="s">
        <v>332</v>
      </c>
      <c r="F11" s="144">
        <v>157733</v>
      </c>
      <c r="G11" s="149"/>
      <c r="H11" s="149"/>
      <c r="I11" s="50"/>
      <c r="J11" s="50"/>
    </row>
    <row r="12" spans="1:10" ht="20.25" customHeight="1">
      <c r="A12" s="41" t="s">
        <v>167</v>
      </c>
      <c r="B12" s="41" t="s">
        <v>319</v>
      </c>
      <c r="C12" s="63" t="s">
        <v>322</v>
      </c>
      <c r="D12" s="63" t="s">
        <v>320</v>
      </c>
      <c r="E12" s="172" t="s">
        <v>333</v>
      </c>
      <c r="F12" s="144">
        <v>248400</v>
      </c>
      <c r="G12" s="149"/>
      <c r="H12" s="149"/>
      <c r="I12" s="50"/>
      <c r="J12" s="50"/>
    </row>
    <row r="13" spans="1:10" ht="20.25" customHeight="1">
      <c r="A13" s="168" t="s">
        <v>323</v>
      </c>
      <c r="B13" s="168" t="s">
        <v>324</v>
      </c>
      <c r="C13" s="171" t="s">
        <v>324</v>
      </c>
      <c r="D13" s="63" t="s">
        <v>320</v>
      </c>
      <c r="E13" s="172" t="s">
        <v>170</v>
      </c>
      <c r="F13" s="144">
        <v>259085</v>
      </c>
      <c r="G13" s="149"/>
      <c r="H13" s="149"/>
      <c r="I13" s="50"/>
      <c r="J13" s="50"/>
    </row>
    <row r="14" spans="1:10" ht="20.25" customHeight="1">
      <c r="A14" s="168" t="s">
        <v>323</v>
      </c>
      <c r="B14" s="168" t="s">
        <v>324</v>
      </c>
      <c r="C14" s="171" t="s">
        <v>325</v>
      </c>
      <c r="D14" s="63" t="s">
        <v>320</v>
      </c>
      <c r="E14" s="172" t="s">
        <v>171</v>
      </c>
      <c r="F14" s="144">
        <v>103634</v>
      </c>
      <c r="G14" s="149"/>
      <c r="H14" s="149"/>
      <c r="I14" s="50"/>
      <c r="J14" s="50"/>
    </row>
    <row r="15" spans="1:10" ht="20.25" customHeight="1">
      <c r="A15" s="168" t="s">
        <v>172</v>
      </c>
      <c r="B15" s="168" t="s">
        <v>173</v>
      </c>
      <c r="C15" s="171" t="s">
        <v>168</v>
      </c>
      <c r="D15" s="63" t="s">
        <v>320</v>
      </c>
      <c r="E15" s="172" t="s">
        <v>174</v>
      </c>
      <c r="F15" s="144">
        <v>90680</v>
      </c>
      <c r="G15" s="149"/>
      <c r="H15" s="149"/>
      <c r="I15" s="50"/>
      <c r="J15" s="50"/>
    </row>
    <row r="16" spans="1:10" ht="20.25" customHeight="1">
      <c r="A16" s="168" t="s">
        <v>326</v>
      </c>
      <c r="B16" s="168" t="s">
        <v>327</v>
      </c>
      <c r="C16" s="171" t="s">
        <v>328</v>
      </c>
      <c r="D16" s="63" t="s">
        <v>320</v>
      </c>
      <c r="E16" s="172" t="s">
        <v>175</v>
      </c>
      <c r="F16" s="144">
        <v>35599</v>
      </c>
      <c r="G16" s="149"/>
      <c r="H16" s="149"/>
      <c r="I16" s="50"/>
      <c r="J16" s="50"/>
    </row>
    <row r="17" spans="1:10" ht="20.25" customHeight="1">
      <c r="A17" s="168" t="s">
        <v>329</v>
      </c>
      <c r="B17" s="168" t="s">
        <v>330</v>
      </c>
      <c r="C17" s="171" t="s">
        <v>331</v>
      </c>
      <c r="D17" s="63" t="s">
        <v>320</v>
      </c>
      <c r="E17" s="172" t="s">
        <v>176</v>
      </c>
      <c r="F17" s="144">
        <v>189702</v>
      </c>
      <c r="G17" s="149"/>
      <c r="H17" s="149"/>
      <c r="I17" s="50"/>
      <c r="J17" s="50"/>
    </row>
    <row r="18" spans="1:10" ht="20.25" customHeight="1">
      <c r="A18" s="50"/>
      <c r="B18" s="50"/>
      <c r="C18" s="50"/>
      <c r="D18" s="50"/>
      <c r="E18" s="50"/>
      <c r="F18" s="50">
        <f aca="true" t="shared" si="0" ref="F18:F23">SUM(G18:J18)</f>
        <v>0</v>
      </c>
      <c r="G18" s="149"/>
      <c r="H18" s="149"/>
      <c r="I18" s="50"/>
      <c r="J18" s="50"/>
    </row>
    <row r="19" spans="1:10" ht="20.25" customHeight="1">
      <c r="A19" s="50"/>
      <c r="B19" s="50"/>
      <c r="C19" s="50"/>
      <c r="D19" s="50"/>
      <c r="E19" s="50"/>
      <c r="F19" s="50">
        <f t="shared" si="0"/>
        <v>0</v>
      </c>
      <c r="G19" s="149"/>
      <c r="H19" s="149"/>
      <c r="I19" s="50"/>
      <c r="J19" s="50"/>
    </row>
    <row r="20" spans="1:10" ht="20.25" customHeight="1">
      <c r="A20" s="50"/>
      <c r="B20" s="50"/>
      <c r="C20" s="50"/>
      <c r="D20" s="50"/>
      <c r="E20" s="50"/>
      <c r="F20" s="50">
        <f t="shared" si="0"/>
        <v>0</v>
      </c>
      <c r="G20" s="149"/>
      <c r="H20" s="149"/>
      <c r="I20" s="50"/>
      <c r="J20" s="50"/>
    </row>
    <row r="21" spans="1:10" ht="20.25" customHeight="1">
      <c r="A21" s="50"/>
      <c r="B21" s="50"/>
      <c r="C21" s="50"/>
      <c r="D21" s="50"/>
      <c r="E21" s="50"/>
      <c r="F21" s="50">
        <f t="shared" si="0"/>
        <v>0</v>
      </c>
      <c r="G21" s="149"/>
      <c r="H21" s="149"/>
      <c r="I21" s="50"/>
      <c r="J21" s="50"/>
    </row>
    <row r="22" spans="1:10" ht="20.25" customHeight="1">
      <c r="A22" s="50"/>
      <c r="B22" s="50"/>
      <c r="C22" s="50"/>
      <c r="D22" s="50"/>
      <c r="E22" s="50"/>
      <c r="F22" s="50">
        <f t="shared" si="0"/>
        <v>0</v>
      </c>
      <c r="G22" s="149"/>
      <c r="H22" s="149"/>
      <c r="I22" s="50"/>
      <c r="J22" s="50"/>
    </row>
    <row r="23" spans="1:10" ht="20.25" customHeight="1">
      <c r="A23" s="50"/>
      <c r="B23" s="50"/>
      <c r="C23" s="50"/>
      <c r="D23" s="50"/>
      <c r="E23" s="50"/>
      <c r="F23" s="50">
        <f t="shared" si="0"/>
        <v>0</v>
      </c>
      <c r="G23" s="149"/>
      <c r="H23" s="149"/>
      <c r="I23" s="50"/>
      <c r="J23" s="50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4" width="12.25390625" style="2" customWidth="1"/>
    <col min="5" max="6" width="12.25390625" style="140" customWidth="1"/>
    <col min="7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96" t="s">
        <v>125</v>
      </c>
    </row>
    <row r="2" spans="1:34" ht="20.25" customHeight="1">
      <c r="A2" s="8"/>
      <c r="B2" s="8"/>
      <c r="C2" s="8"/>
      <c r="D2" s="8"/>
      <c r="E2" s="150"/>
      <c r="F2" s="150"/>
      <c r="G2" s="8"/>
      <c r="H2" s="9" t="s">
        <v>55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74" t="s">
        <v>135</v>
      </c>
      <c r="B3" s="174"/>
      <c r="C3" s="174"/>
      <c r="D3" s="174"/>
      <c r="E3" s="174"/>
      <c r="F3" s="174"/>
      <c r="G3" s="174"/>
      <c r="H3" s="17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47"/>
      <c r="F4" s="147"/>
      <c r="G4" s="12"/>
      <c r="H4" s="13" t="s">
        <v>236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1</v>
      </c>
      <c r="B5" s="14"/>
      <c r="C5" s="14" t="s">
        <v>2</v>
      </c>
      <c r="D5" s="14"/>
      <c r="E5" s="151"/>
      <c r="F5" s="151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3" customFormat="1" ht="37.5" customHeight="1">
      <c r="A6" s="49" t="s">
        <v>3</v>
      </c>
      <c r="B6" s="95" t="s">
        <v>316</v>
      </c>
      <c r="C6" s="49" t="s">
        <v>3</v>
      </c>
      <c r="D6" s="49" t="s">
        <v>27</v>
      </c>
      <c r="E6" s="152" t="s">
        <v>56</v>
      </c>
      <c r="F6" s="153" t="s">
        <v>57</v>
      </c>
      <c r="G6" s="49" t="s">
        <v>58</v>
      </c>
      <c r="H6" s="51" t="s">
        <v>59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4.75" customHeight="1">
      <c r="A7" s="54" t="s">
        <v>60</v>
      </c>
      <c r="B7" s="55">
        <v>2731736</v>
      </c>
      <c r="C7" s="56" t="s">
        <v>61</v>
      </c>
      <c r="D7" s="55">
        <f>SUM(E7:H7)</f>
        <v>2731736</v>
      </c>
      <c r="E7" s="154">
        <f>SUM(E8:E35)</f>
        <v>2731736</v>
      </c>
      <c r="F7" s="154">
        <f>SUM(F8:F35)</f>
        <v>0</v>
      </c>
      <c r="G7" s="55">
        <f>SUM(G8:G35)</f>
        <v>0</v>
      </c>
      <c r="H7" s="55">
        <f>SUM(H8:H35)</f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4" t="s">
        <v>62</v>
      </c>
      <c r="B8" s="55">
        <v>2731736</v>
      </c>
      <c r="C8" s="132" t="s">
        <v>237</v>
      </c>
      <c r="D8" s="55">
        <f aca="true" t="shared" si="0" ref="D8:D38">SUM(E8:H8)</f>
        <v>2391503</v>
      </c>
      <c r="E8" s="155">
        <v>2391503</v>
      </c>
      <c r="F8" s="155"/>
      <c r="G8" s="57"/>
      <c r="H8" s="5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4" t="s">
        <v>63</v>
      </c>
      <c r="B9" s="55"/>
      <c r="C9" s="132" t="s">
        <v>238</v>
      </c>
      <c r="D9" s="55">
        <f t="shared" si="0"/>
        <v>0</v>
      </c>
      <c r="E9" s="155"/>
      <c r="F9" s="155"/>
      <c r="G9" s="57"/>
      <c r="H9" s="5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4" t="s">
        <v>64</v>
      </c>
      <c r="B10" s="17"/>
      <c r="C10" s="132" t="s">
        <v>239</v>
      </c>
      <c r="D10" s="55">
        <f t="shared" si="0"/>
        <v>0</v>
      </c>
      <c r="E10" s="155"/>
      <c r="F10" s="155"/>
      <c r="G10" s="57"/>
      <c r="H10" s="5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4" t="s">
        <v>65</v>
      </c>
      <c r="B11" s="58"/>
      <c r="C11" s="132" t="s">
        <v>240</v>
      </c>
      <c r="D11" s="55">
        <f t="shared" si="0"/>
        <v>0</v>
      </c>
      <c r="E11" s="155"/>
      <c r="F11" s="155"/>
      <c r="G11" s="57"/>
      <c r="H11" s="5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4" t="s">
        <v>62</v>
      </c>
      <c r="B12" s="55"/>
      <c r="C12" s="132" t="s">
        <v>241</v>
      </c>
      <c r="D12" s="55">
        <f t="shared" si="0"/>
        <v>0</v>
      </c>
      <c r="E12" s="155"/>
      <c r="F12" s="155"/>
      <c r="G12" s="57"/>
      <c r="H12" s="55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4" t="s">
        <v>63</v>
      </c>
      <c r="B13" s="55"/>
      <c r="C13" s="132" t="s">
        <v>242</v>
      </c>
      <c r="D13" s="55">
        <f t="shared" si="0"/>
        <v>0</v>
      </c>
      <c r="E13" s="155"/>
      <c r="F13" s="155"/>
      <c r="G13" s="57"/>
      <c r="H13" s="5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4" t="s">
        <v>64</v>
      </c>
      <c r="B14" s="55"/>
      <c r="C14" s="132" t="s">
        <v>243</v>
      </c>
      <c r="D14" s="55">
        <f t="shared" si="0"/>
        <v>0</v>
      </c>
      <c r="E14" s="155"/>
      <c r="F14" s="155"/>
      <c r="G14" s="57"/>
      <c r="H14" s="55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4" t="s">
        <v>66</v>
      </c>
      <c r="B15" s="17"/>
      <c r="C15" s="132" t="s">
        <v>244</v>
      </c>
      <c r="D15" s="55">
        <f t="shared" si="0"/>
        <v>150531</v>
      </c>
      <c r="E15" s="155">
        <v>150531</v>
      </c>
      <c r="F15" s="155"/>
      <c r="G15" s="57"/>
      <c r="H15" s="5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54"/>
      <c r="B16" s="60"/>
      <c r="C16" s="132" t="s">
        <v>245</v>
      </c>
      <c r="D16" s="55">
        <f t="shared" si="0"/>
        <v>0</v>
      </c>
      <c r="E16" s="155"/>
      <c r="F16" s="155"/>
      <c r="G16" s="57"/>
      <c r="H16" s="55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54"/>
      <c r="B17" s="60"/>
      <c r="C17" s="132" t="s">
        <v>246</v>
      </c>
      <c r="D17" s="55">
        <f t="shared" si="0"/>
        <v>0</v>
      </c>
      <c r="E17" s="155"/>
      <c r="F17" s="155"/>
      <c r="G17" s="57"/>
      <c r="H17" s="55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54"/>
      <c r="B18" s="60"/>
      <c r="C18" s="132" t="s">
        <v>247</v>
      </c>
      <c r="D18" s="55">
        <f t="shared" si="0"/>
        <v>0</v>
      </c>
      <c r="E18" s="155"/>
      <c r="F18" s="155"/>
      <c r="G18" s="57"/>
      <c r="H18" s="55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54"/>
      <c r="B19" s="60"/>
      <c r="C19" s="132" t="s">
        <v>248</v>
      </c>
      <c r="D19" s="55">
        <f t="shared" si="0"/>
        <v>0</v>
      </c>
      <c r="E19" s="155"/>
      <c r="F19" s="155"/>
      <c r="G19" s="57"/>
      <c r="H19" s="55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4.75" customHeight="1">
      <c r="A20" s="54"/>
      <c r="B20" s="60"/>
      <c r="C20" s="132" t="s">
        <v>249</v>
      </c>
      <c r="D20" s="55">
        <f t="shared" si="0"/>
        <v>0</v>
      </c>
      <c r="E20" s="155"/>
      <c r="F20" s="155"/>
      <c r="G20" s="57"/>
      <c r="H20" s="5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24.75" customHeight="1">
      <c r="A21" s="54"/>
      <c r="B21" s="60"/>
      <c r="C21" s="132" t="s">
        <v>250</v>
      </c>
      <c r="D21" s="55">
        <f t="shared" si="0"/>
        <v>0</v>
      </c>
      <c r="E21" s="155"/>
      <c r="F21" s="155"/>
      <c r="G21" s="57"/>
      <c r="H21" s="5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4.75" customHeight="1">
      <c r="A22" s="54"/>
      <c r="B22" s="60"/>
      <c r="C22" s="132" t="s">
        <v>251</v>
      </c>
      <c r="D22" s="55">
        <f t="shared" si="0"/>
        <v>0</v>
      </c>
      <c r="E22" s="155"/>
      <c r="F22" s="155"/>
      <c r="G22" s="57"/>
      <c r="H22" s="5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24.75" customHeight="1">
      <c r="A23" s="54"/>
      <c r="B23" s="60"/>
      <c r="C23" s="133" t="s">
        <v>252</v>
      </c>
      <c r="D23" s="55">
        <f t="shared" si="0"/>
        <v>0</v>
      </c>
      <c r="E23" s="155"/>
      <c r="F23" s="155"/>
      <c r="G23" s="57"/>
      <c r="H23" s="5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24.75" customHeight="1">
      <c r="A24" s="54"/>
      <c r="B24" s="60"/>
      <c r="C24" s="132" t="s">
        <v>253</v>
      </c>
      <c r="D24" s="55">
        <f t="shared" si="0"/>
        <v>0</v>
      </c>
      <c r="E24" s="155"/>
      <c r="F24" s="155"/>
      <c r="G24" s="57"/>
      <c r="H24" s="5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24.75" customHeight="1">
      <c r="A25" s="54"/>
      <c r="B25" s="60"/>
      <c r="C25" s="132" t="s">
        <v>254</v>
      </c>
      <c r="D25" s="55">
        <f t="shared" si="0"/>
        <v>0</v>
      </c>
      <c r="E25" s="155"/>
      <c r="F25" s="155"/>
      <c r="G25" s="57"/>
      <c r="H25" s="5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24.75" customHeight="1">
      <c r="A26" s="54"/>
      <c r="B26" s="60"/>
      <c r="C26" s="134" t="s">
        <v>255</v>
      </c>
      <c r="D26" s="55">
        <f t="shared" si="0"/>
        <v>0</v>
      </c>
      <c r="E26" s="155"/>
      <c r="F26" s="155"/>
      <c r="G26" s="57"/>
      <c r="H26" s="55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4.75" customHeight="1">
      <c r="A27" s="54"/>
      <c r="B27" s="60"/>
      <c r="C27" s="135" t="s">
        <v>256</v>
      </c>
      <c r="D27" s="55">
        <f t="shared" si="0"/>
        <v>189702</v>
      </c>
      <c r="E27" s="155">
        <v>189702</v>
      </c>
      <c r="F27" s="155"/>
      <c r="G27" s="57"/>
      <c r="H27" s="55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24.75" customHeight="1">
      <c r="A28" s="54"/>
      <c r="B28" s="60"/>
      <c r="C28" s="132" t="s">
        <v>257</v>
      </c>
      <c r="D28" s="55">
        <f t="shared" si="0"/>
        <v>0</v>
      </c>
      <c r="E28" s="155"/>
      <c r="F28" s="155"/>
      <c r="G28" s="57"/>
      <c r="H28" s="55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24.75" customHeight="1">
      <c r="A29" s="54"/>
      <c r="B29" s="60"/>
      <c r="C29" s="132" t="s">
        <v>258</v>
      </c>
      <c r="D29" s="55">
        <f t="shared" si="0"/>
        <v>0</v>
      </c>
      <c r="E29" s="155"/>
      <c r="F29" s="155"/>
      <c r="G29" s="57"/>
      <c r="H29" s="5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24.75" customHeight="1">
      <c r="A30" s="54"/>
      <c r="B30" s="60"/>
      <c r="C30" s="132" t="s">
        <v>259</v>
      </c>
      <c r="D30" s="55">
        <f t="shared" si="0"/>
        <v>0</v>
      </c>
      <c r="E30" s="155"/>
      <c r="F30" s="155"/>
      <c r="G30" s="57"/>
      <c r="H30" s="55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24.75" customHeight="1">
      <c r="A31" s="54"/>
      <c r="B31" s="60"/>
      <c r="C31" s="132" t="s">
        <v>260</v>
      </c>
      <c r="D31" s="55">
        <f t="shared" si="0"/>
        <v>0</v>
      </c>
      <c r="E31" s="155"/>
      <c r="F31" s="155"/>
      <c r="G31" s="57"/>
      <c r="H31" s="55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24.75" customHeight="1">
      <c r="A32" s="54"/>
      <c r="B32" s="60"/>
      <c r="C32" s="132" t="s">
        <v>261</v>
      </c>
      <c r="D32" s="55">
        <f t="shared" si="0"/>
        <v>0</v>
      </c>
      <c r="E32" s="155"/>
      <c r="F32" s="155"/>
      <c r="G32" s="57"/>
      <c r="H32" s="55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24.75" customHeight="1">
      <c r="A33" s="54"/>
      <c r="B33" s="60"/>
      <c r="C33" s="132" t="s">
        <v>262</v>
      </c>
      <c r="D33" s="55">
        <f t="shared" si="0"/>
        <v>0</v>
      </c>
      <c r="E33" s="155"/>
      <c r="F33" s="155"/>
      <c r="G33" s="57"/>
      <c r="H33" s="55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24.75" customHeight="1">
      <c r="A34" s="59"/>
      <c r="B34" s="60"/>
      <c r="C34" s="132" t="s">
        <v>263</v>
      </c>
      <c r="D34" s="55">
        <f t="shared" si="0"/>
        <v>0</v>
      </c>
      <c r="E34" s="156"/>
      <c r="F34" s="156"/>
      <c r="G34" s="17"/>
      <c r="H34" s="17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24.75" customHeight="1">
      <c r="A35" s="15"/>
      <c r="B35" s="18"/>
      <c r="C35" s="132" t="s">
        <v>264</v>
      </c>
      <c r="D35" s="55">
        <f t="shared" si="0"/>
        <v>0</v>
      </c>
      <c r="E35" s="157"/>
      <c r="F35" s="157"/>
      <c r="G35" s="18"/>
      <c r="H35" s="18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24.75" customHeight="1">
      <c r="A36" s="16"/>
      <c r="B36" s="17"/>
      <c r="C36" s="16" t="s">
        <v>67</v>
      </c>
      <c r="D36" s="55">
        <f t="shared" si="0"/>
        <v>0</v>
      </c>
      <c r="E36" s="158"/>
      <c r="F36" s="158"/>
      <c r="G36" s="61"/>
      <c r="H36" s="17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24.75" customHeight="1">
      <c r="A37" s="16"/>
      <c r="B37" s="20"/>
      <c r="C37" s="16"/>
      <c r="D37" s="55"/>
      <c r="E37" s="159"/>
      <c r="F37" s="159"/>
      <c r="G37" s="62"/>
      <c r="H37" s="6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15" t="s">
        <v>23</v>
      </c>
      <c r="B38" s="20">
        <f>B7+B11</f>
        <v>2731736</v>
      </c>
      <c r="C38" s="15" t="s">
        <v>24</v>
      </c>
      <c r="D38" s="17">
        <f t="shared" si="0"/>
        <v>2731736</v>
      </c>
      <c r="E38" s="157">
        <f>E7+E36</f>
        <v>2731736</v>
      </c>
      <c r="F38" s="157">
        <f>F7+F36</f>
        <v>0</v>
      </c>
      <c r="G38" s="18">
        <f>G7+G36</f>
        <v>0</v>
      </c>
      <c r="H38" s="18">
        <f>H7+H36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21"/>
      <c r="B39" s="22"/>
      <c r="C39" s="23"/>
      <c r="D39" s="23"/>
      <c r="E39" s="160"/>
      <c r="F39" s="160"/>
      <c r="G39" s="2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9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D11" sqref="BD11"/>
    </sheetView>
  </sheetViews>
  <sheetFormatPr defaultColWidth="6.875" defaultRowHeight="12.75" customHeight="1"/>
  <cols>
    <col min="1" max="2" width="4.50390625" style="2" customWidth="1"/>
    <col min="3" max="3" width="9.375" style="2" customWidth="1"/>
    <col min="4" max="4" width="6.875" style="2" customWidth="1"/>
    <col min="5" max="5" width="15.375" style="2" customWidth="1"/>
    <col min="6" max="6" width="8.75390625" style="2" customWidth="1"/>
    <col min="7" max="7" width="10.625" style="2" customWidth="1"/>
    <col min="8" max="9" width="5.50390625" style="2" customWidth="1"/>
    <col min="10" max="13" width="5.00390625" style="2" customWidth="1"/>
    <col min="14" max="14" width="6.625" style="2" customWidth="1"/>
    <col min="15" max="15" width="6.25390625" style="2" customWidth="1"/>
    <col min="16" max="16" width="5.00390625" style="2" customWidth="1"/>
    <col min="17" max="17" width="9.00390625" style="2" customWidth="1"/>
    <col min="18" max="18" width="5.875" style="2" customWidth="1"/>
    <col min="19" max="26" width="5.00390625" style="2" customWidth="1"/>
    <col min="27" max="27" width="6.75390625" style="2" customWidth="1"/>
    <col min="28" max="31" width="5.00390625" style="2" customWidth="1"/>
    <col min="32" max="32" width="5.625" style="2" customWidth="1"/>
    <col min="33" max="44" width="5.00390625" style="2" customWidth="1"/>
    <col min="45" max="45" width="7.625" style="2" customWidth="1"/>
    <col min="46" max="55" width="5.00390625" style="2" customWidth="1"/>
    <col min="56" max="56" width="5.875" style="2" customWidth="1"/>
    <col min="57" max="59" width="5.00390625" style="2" customWidth="1"/>
    <col min="60" max="68" width="4.875" style="2" customWidth="1"/>
    <col min="69" max="69" width="5.25390625" style="2" customWidth="1"/>
    <col min="70" max="106" width="4.50390625" style="2" customWidth="1"/>
    <col min="107" max="107" width="8.00390625" style="2" customWidth="1"/>
    <col min="108" max="244" width="6.875" style="2" customWidth="1"/>
    <col min="245" max="16384" width="6.875" style="2" customWidth="1"/>
  </cols>
  <sheetData>
    <row r="1" spans="1:9" ht="30" customHeight="1">
      <c r="A1" s="201" t="s">
        <v>126</v>
      </c>
      <c r="B1" s="201"/>
      <c r="C1" s="201"/>
      <c r="D1" s="201"/>
      <c r="F1" s="201"/>
      <c r="G1" s="201"/>
      <c r="H1" s="201"/>
      <c r="I1" s="201"/>
    </row>
    <row r="2" ht="12.75" customHeight="1">
      <c r="DB2" s="2" t="s">
        <v>68</v>
      </c>
    </row>
    <row r="3" spans="1:106" ht="19.5" customHeight="1">
      <c r="A3" s="174" t="s">
        <v>136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</row>
    <row r="4" spans="1:107" ht="19.5" customHeight="1">
      <c r="A4" s="28"/>
      <c r="B4" s="28"/>
      <c r="C4" s="28"/>
      <c r="D4" s="28"/>
      <c r="E4" s="2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13" t="s">
        <v>236</v>
      </c>
      <c r="DC4" s="31"/>
    </row>
    <row r="5" spans="1:107" ht="28.5" customHeight="1">
      <c r="A5" s="195" t="s">
        <v>26</v>
      </c>
      <c r="B5" s="196"/>
      <c r="C5" s="196"/>
      <c r="D5" s="196"/>
      <c r="E5" s="197"/>
      <c r="F5" s="180" t="s">
        <v>27</v>
      </c>
      <c r="G5" s="176" t="s">
        <v>69</v>
      </c>
      <c r="H5" s="176"/>
      <c r="I5" s="176"/>
      <c r="J5" s="176"/>
      <c r="K5" s="176"/>
      <c r="L5" s="176"/>
      <c r="M5" s="176"/>
      <c r="N5" s="176"/>
      <c r="O5" s="176"/>
      <c r="P5" s="176"/>
      <c r="Q5" s="198" t="s">
        <v>70</v>
      </c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202" t="s">
        <v>71</v>
      </c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0" t="s">
        <v>72</v>
      </c>
      <c r="BI5" s="200"/>
      <c r="BJ5" s="200"/>
      <c r="BK5" s="200"/>
      <c r="BL5" s="200"/>
      <c r="BM5" s="200" t="s">
        <v>73</v>
      </c>
      <c r="BN5" s="200"/>
      <c r="BO5" s="200"/>
      <c r="BP5" s="200"/>
      <c r="BQ5" s="200" t="s">
        <v>74</v>
      </c>
      <c r="BR5" s="200"/>
      <c r="BS5" s="200"/>
      <c r="BT5" s="200" t="s">
        <v>75</v>
      </c>
      <c r="BU5" s="200"/>
      <c r="BV5" s="200"/>
      <c r="BW5" s="200" t="s">
        <v>76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 t="s">
        <v>77</v>
      </c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 t="s">
        <v>78</v>
      </c>
      <c r="CW5" s="200"/>
      <c r="CX5" s="200"/>
      <c r="CY5" s="200"/>
      <c r="CZ5" s="200"/>
      <c r="DA5" s="200"/>
      <c r="DB5" s="200"/>
      <c r="DC5" s="31"/>
    </row>
    <row r="6" spans="1:107" ht="28.5" customHeight="1">
      <c r="A6" s="36" t="s">
        <v>36</v>
      </c>
      <c r="B6" s="36"/>
      <c r="C6" s="37"/>
      <c r="D6" s="180" t="s">
        <v>37</v>
      </c>
      <c r="E6" s="180" t="s">
        <v>38</v>
      </c>
      <c r="F6" s="175"/>
      <c r="G6" s="194" t="s">
        <v>41</v>
      </c>
      <c r="H6" s="180" t="s">
        <v>79</v>
      </c>
      <c r="I6" s="180" t="s">
        <v>80</v>
      </c>
      <c r="J6" s="180" t="s">
        <v>81</v>
      </c>
      <c r="K6" s="180" t="s">
        <v>178</v>
      </c>
      <c r="L6" s="180" t="s">
        <v>179</v>
      </c>
      <c r="M6" s="180" t="s">
        <v>180</v>
      </c>
      <c r="N6" s="180" t="s">
        <v>181</v>
      </c>
      <c r="O6" s="180" t="s">
        <v>182</v>
      </c>
      <c r="P6" s="180" t="s">
        <v>183</v>
      </c>
      <c r="Q6" s="178" t="s">
        <v>41</v>
      </c>
      <c r="R6" s="193" t="s">
        <v>82</v>
      </c>
      <c r="S6" s="193" t="s">
        <v>83</v>
      </c>
      <c r="T6" s="193" t="s">
        <v>84</v>
      </c>
      <c r="U6" s="193" t="s">
        <v>184</v>
      </c>
      <c r="V6" s="193" t="s">
        <v>185</v>
      </c>
      <c r="W6" s="193" t="s">
        <v>186</v>
      </c>
      <c r="X6" s="193" t="s">
        <v>187</v>
      </c>
      <c r="Y6" s="193" t="s">
        <v>188</v>
      </c>
      <c r="Z6" s="193" t="s">
        <v>189</v>
      </c>
      <c r="AA6" s="193" t="s">
        <v>190</v>
      </c>
      <c r="AB6" s="193" t="s">
        <v>191</v>
      </c>
      <c r="AC6" s="193" t="s">
        <v>192</v>
      </c>
      <c r="AD6" s="193" t="s">
        <v>193</v>
      </c>
      <c r="AE6" s="193" t="s">
        <v>194</v>
      </c>
      <c r="AF6" s="193" t="s">
        <v>195</v>
      </c>
      <c r="AG6" s="193" t="s">
        <v>112</v>
      </c>
      <c r="AH6" s="193" t="s">
        <v>196</v>
      </c>
      <c r="AI6" s="193" t="s">
        <v>197</v>
      </c>
      <c r="AJ6" s="193" t="s">
        <v>198</v>
      </c>
      <c r="AK6" s="193" t="s">
        <v>199</v>
      </c>
      <c r="AL6" s="193" t="s">
        <v>200</v>
      </c>
      <c r="AM6" s="193" t="s">
        <v>201</v>
      </c>
      <c r="AN6" s="193" t="s">
        <v>202</v>
      </c>
      <c r="AO6" s="193" t="s">
        <v>203</v>
      </c>
      <c r="AP6" s="193" t="s">
        <v>204</v>
      </c>
      <c r="AQ6" s="193" t="s">
        <v>205</v>
      </c>
      <c r="AR6" s="193" t="s">
        <v>206</v>
      </c>
      <c r="AS6" s="178" t="s">
        <v>41</v>
      </c>
      <c r="AT6" s="193" t="s">
        <v>85</v>
      </c>
      <c r="AU6" s="193" t="s">
        <v>86</v>
      </c>
      <c r="AV6" s="193" t="s">
        <v>207</v>
      </c>
      <c r="AW6" s="193" t="s">
        <v>208</v>
      </c>
      <c r="AX6" s="193" t="s">
        <v>209</v>
      </c>
      <c r="AY6" s="193" t="s">
        <v>210</v>
      </c>
      <c r="AZ6" s="193" t="s">
        <v>211</v>
      </c>
      <c r="BA6" s="193" t="s">
        <v>212</v>
      </c>
      <c r="BB6" s="193" t="s">
        <v>213</v>
      </c>
      <c r="BC6" s="193" t="s">
        <v>214</v>
      </c>
      <c r="BD6" s="193" t="s">
        <v>215</v>
      </c>
      <c r="BE6" s="193" t="s">
        <v>216</v>
      </c>
      <c r="BF6" s="193" t="s">
        <v>217</v>
      </c>
      <c r="BG6" s="193" t="s">
        <v>218</v>
      </c>
      <c r="BH6" s="175" t="s">
        <v>41</v>
      </c>
      <c r="BI6" s="193" t="s">
        <v>87</v>
      </c>
      <c r="BJ6" s="193" t="s">
        <v>88</v>
      </c>
      <c r="BK6" s="193" t="s">
        <v>219</v>
      </c>
      <c r="BL6" s="193" t="s">
        <v>220</v>
      </c>
      <c r="BM6" s="178" t="s">
        <v>41</v>
      </c>
      <c r="BN6" s="175" t="s">
        <v>89</v>
      </c>
      <c r="BO6" s="175" t="s">
        <v>90</v>
      </c>
      <c r="BP6" s="175" t="s">
        <v>303</v>
      </c>
      <c r="BQ6" s="175" t="s">
        <v>41</v>
      </c>
      <c r="BR6" s="175" t="s">
        <v>91</v>
      </c>
      <c r="BS6" s="175" t="s">
        <v>92</v>
      </c>
      <c r="BT6" s="175" t="s">
        <v>41</v>
      </c>
      <c r="BU6" s="175" t="s">
        <v>93</v>
      </c>
      <c r="BV6" s="175" t="s">
        <v>94</v>
      </c>
      <c r="BW6" s="175" t="s">
        <v>41</v>
      </c>
      <c r="BX6" s="175" t="s">
        <v>221</v>
      </c>
      <c r="BY6" s="175" t="s">
        <v>95</v>
      </c>
      <c r="BZ6" s="175" t="s">
        <v>96</v>
      </c>
      <c r="CA6" s="175" t="s">
        <v>222</v>
      </c>
      <c r="CB6" s="175" t="s">
        <v>223</v>
      </c>
      <c r="CC6" s="175" t="s">
        <v>224</v>
      </c>
      <c r="CD6" s="175" t="s">
        <v>225</v>
      </c>
      <c r="CE6" s="175" t="s">
        <v>226</v>
      </c>
      <c r="CF6" s="175" t="s">
        <v>227</v>
      </c>
      <c r="CG6" s="175" t="s">
        <v>228</v>
      </c>
      <c r="CH6" s="175" t="s">
        <v>41</v>
      </c>
      <c r="CI6" s="175" t="s">
        <v>95</v>
      </c>
      <c r="CJ6" s="175" t="s">
        <v>96</v>
      </c>
      <c r="CK6" s="175" t="s">
        <v>222</v>
      </c>
      <c r="CL6" s="175" t="s">
        <v>223</v>
      </c>
      <c r="CM6" s="175" t="s">
        <v>224</v>
      </c>
      <c r="CN6" s="175" t="s">
        <v>225</v>
      </c>
      <c r="CO6" s="175" t="s">
        <v>229</v>
      </c>
      <c r="CP6" s="175" t="s">
        <v>230</v>
      </c>
      <c r="CQ6" s="175" t="s">
        <v>231</v>
      </c>
      <c r="CR6" s="175" t="s">
        <v>232</v>
      </c>
      <c r="CS6" s="175" t="s">
        <v>226</v>
      </c>
      <c r="CT6" s="175" t="s">
        <v>227</v>
      </c>
      <c r="CU6" s="175" t="s">
        <v>77</v>
      </c>
      <c r="CV6" s="175" t="s">
        <v>41</v>
      </c>
      <c r="CW6" s="175" t="s">
        <v>97</v>
      </c>
      <c r="CX6" s="175" t="s">
        <v>98</v>
      </c>
      <c r="CY6" s="175" t="s">
        <v>233</v>
      </c>
      <c r="CZ6" s="175" t="s">
        <v>234</v>
      </c>
      <c r="DA6" s="175" t="s">
        <v>235</v>
      </c>
      <c r="DB6" s="175" t="s">
        <v>78</v>
      </c>
      <c r="DC6" s="31"/>
    </row>
    <row r="7" spans="1:107" ht="42.75" customHeight="1">
      <c r="A7" s="38" t="s">
        <v>46</v>
      </c>
      <c r="B7" s="39" t="s">
        <v>47</v>
      </c>
      <c r="C7" s="40" t="s">
        <v>48</v>
      </c>
      <c r="D7" s="181"/>
      <c r="E7" s="181"/>
      <c r="F7" s="178"/>
      <c r="G7" s="175"/>
      <c r="H7" s="181" t="s">
        <v>79</v>
      </c>
      <c r="I7" s="181" t="s">
        <v>80</v>
      </c>
      <c r="J7" s="181" t="s">
        <v>81</v>
      </c>
      <c r="K7" s="181" t="s">
        <v>178</v>
      </c>
      <c r="L7" s="181" t="s">
        <v>179</v>
      </c>
      <c r="M7" s="181" t="s">
        <v>180</v>
      </c>
      <c r="N7" s="181" t="s">
        <v>181</v>
      </c>
      <c r="O7" s="181" t="s">
        <v>182</v>
      </c>
      <c r="P7" s="181" t="s">
        <v>183</v>
      </c>
      <c r="Q7" s="194"/>
      <c r="R7" s="193" t="s">
        <v>82</v>
      </c>
      <c r="S7" s="193" t="s">
        <v>83</v>
      </c>
      <c r="T7" s="193" t="s">
        <v>84</v>
      </c>
      <c r="U7" s="193" t="s">
        <v>184</v>
      </c>
      <c r="V7" s="193" t="s">
        <v>185</v>
      </c>
      <c r="W7" s="193" t="s">
        <v>186</v>
      </c>
      <c r="X7" s="193" t="s">
        <v>187</v>
      </c>
      <c r="Y7" s="193" t="s">
        <v>188</v>
      </c>
      <c r="Z7" s="193" t="s">
        <v>189</v>
      </c>
      <c r="AA7" s="193" t="s">
        <v>190</v>
      </c>
      <c r="AB7" s="193" t="s">
        <v>191</v>
      </c>
      <c r="AC7" s="193" t="s">
        <v>192</v>
      </c>
      <c r="AD7" s="193" t="s">
        <v>193</v>
      </c>
      <c r="AE7" s="193" t="s">
        <v>194</v>
      </c>
      <c r="AF7" s="193" t="s">
        <v>195</v>
      </c>
      <c r="AG7" s="193" t="s">
        <v>112</v>
      </c>
      <c r="AH7" s="193" t="s">
        <v>196</v>
      </c>
      <c r="AI7" s="193" t="s">
        <v>197</v>
      </c>
      <c r="AJ7" s="193" t="s">
        <v>198</v>
      </c>
      <c r="AK7" s="193" t="s">
        <v>199</v>
      </c>
      <c r="AL7" s="193" t="s">
        <v>200</v>
      </c>
      <c r="AM7" s="193" t="s">
        <v>201</v>
      </c>
      <c r="AN7" s="193" t="s">
        <v>202</v>
      </c>
      <c r="AO7" s="193" t="s">
        <v>203</v>
      </c>
      <c r="AP7" s="193" t="s">
        <v>204</v>
      </c>
      <c r="AQ7" s="193" t="s">
        <v>205</v>
      </c>
      <c r="AR7" s="193" t="s">
        <v>206</v>
      </c>
      <c r="AS7" s="194"/>
      <c r="AT7" s="193" t="s">
        <v>85</v>
      </c>
      <c r="AU7" s="193" t="s">
        <v>86</v>
      </c>
      <c r="AV7" s="193" t="s">
        <v>207</v>
      </c>
      <c r="AW7" s="193" t="s">
        <v>208</v>
      </c>
      <c r="AX7" s="193" t="s">
        <v>209</v>
      </c>
      <c r="AY7" s="193" t="s">
        <v>210</v>
      </c>
      <c r="AZ7" s="193" t="s">
        <v>211</v>
      </c>
      <c r="BA7" s="193" t="s">
        <v>212</v>
      </c>
      <c r="BB7" s="193" t="s">
        <v>213</v>
      </c>
      <c r="BC7" s="193" t="s">
        <v>214</v>
      </c>
      <c r="BD7" s="193" t="s">
        <v>215</v>
      </c>
      <c r="BE7" s="193" t="s">
        <v>216</v>
      </c>
      <c r="BF7" s="193" t="s">
        <v>217</v>
      </c>
      <c r="BG7" s="193" t="s">
        <v>218</v>
      </c>
      <c r="BH7" s="175"/>
      <c r="BI7" s="193" t="s">
        <v>87</v>
      </c>
      <c r="BJ7" s="193" t="s">
        <v>88</v>
      </c>
      <c r="BK7" s="193" t="s">
        <v>219</v>
      </c>
      <c r="BL7" s="193" t="s">
        <v>220</v>
      </c>
      <c r="BM7" s="194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 t="s">
        <v>221</v>
      </c>
      <c r="BY7" s="175" t="s">
        <v>95</v>
      </c>
      <c r="BZ7" s="175" t="s">
        <v>96</v>
      </c>
      <c r="CA7" s="175" t="s">
        <v>222</v>
      </c>
      <c r="CB7" s="175" t="s">
        <v>223</v>
      </c>
      <c r="CC7" s="175" t="s">
        <v>224</v>
      </c>
      <c r="CD7" s="175" t="s">
        <v>225</v>
      </c>
      <c r="CE7" s="175" t="s">
        <v>226</v>
      </c>
      <c r="CF7" s="175" t="s">
        <v>227</v>
      </c>
      <c r="CG7" s="175" t="s">
        <v>228</v>
      </c>
      <c r="CH7" s="175"/>
      <c r="CI7" s="175" t="s">
        <v>95</v>
      </c>
      <c r="CJ7" s="175" t="s">
        <v>96</v>
      </c>
      <c r="CK7" s="175" t="s">
        <v>222</v>
      </c>
      <c r="CL7" s="175" t="s">
        <v>223</v>
      </c>
      <c r="CM7" s="175" t="s">
        <v>224</v>
      </c>
      <c r="CN7" s="175" t="s">
        <v>225</v>
      </c>
      <c r="CO7" s="175" t="s">
        <v>229</v>
      </c>
      <c r="CP7" s="175" t="s">
        <v>230</v>
      </c>
      <c r="CQ7" s="175" t="s">
        <v>231</v>
      </c>
      <c r="CR7" s="175" t="s">
        <v>232</v>
      </c>
      <c r="CS7" s="175" t="s">
        <v>226</v>
      </c>
      <c r="CT7" s="175" t="s">
        <v>227</v>
      </c>
      <c r="CU7" s="175" t="s">
        <v>77</v>
      </c>
      <c r="CV7" s="175"/>
      <c r="CW7" s="175" t="s">
        <v>97</v>
      </c>
      <c r="CX7" s="175" t="s">
        <v>98</v>
      </c>
      <c r="CY7" s="175" t="s">
        <v>233</v>
      </c>
      <c r="CZ7" s="175" t="s">
        <v>234</v>
      </c>
      <c r="DA7" s="175" t="s">
        <v>235</v>
      </c>
      <c r="DB7" s="175" t="s">
        <v>78</v>
      </c>
      <c r="DC7" s="31"/>
    </row>
    <row r="8" spans="1:107" ht="33" customHeight="1">
      <c r="A8" s="109"/>
      <c r="B8" s="109"/>
      <c r="C8" s="109"/>
      <c r="D8" s="110"/>
      <c r="E8" s="111" t="s">
        <v>27</v>
      </c>
      <c r="F8" s="169">
        <v>2731736</v>
      </c>
      <c r="G8" s="169">
        <v>1763668</v>
      </c>
      <c r="H8" s="169"/>
      <c r="I8" s="169"/>
      <c r="J8" s="169"/>
      <c r="K8" s="169"/>
      <c r="L8" s="169"/>
      <c r="M8" s="169"/>
      <c r="N8" s="169"/>
      <c r="O8" s="169"/>
      <c r="P8" s="169"/>
      <c r="Q8" s="169">
        <v>746250</v>
      </c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>
        <v>221818</v>
      </c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>
        <f>SUM(BI8:BL8)</f>
        <v>0</v>
      </c>
      <c r="BI8" s="169"/>
      <c r="BJ8" s="169"/>
      <c r="BK8" s="169"/>
      <c r="BL8" s="169"/>
      <c r="BM8" s="169">
        <f>SUM(BN8:BP8)</f>
        <v>0</v>
      </c>
      <c r="BN8" s="169"/>
      <c r="BO8" s="169"/>
      <c r="BP8" s="169"/>
      <c r="BQ8" s="169">
        <f>SUM(BR8:BS8)</f>
        <v>0</v>
      </c>
      <c r="BR8" s="169"/>
      <c r="BS8" s="169"/>
      <c r="BT8" s="169">
        <f>SUM(BU8:BV8)</f>
        <v>0</v>
      </c>
      <c r="BU8" s="169"/>
      <c r="BV8" s="169"/>
      <c r="BW8" s="169">
        <f>SUM(BX8:CG8)</f>
        <v>0</v>
      </c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>
        <f>SUM(CI8:CU8)</f>
        <v>0</v>
      </c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>
        <f>SUM(CW8:DB8)</f>
        <v>0</v>
      </c>
      <c r="CW8" s="169"/>
      <c r="CX8" s="169"/>
      <c r="CY8" s="169"/>
      <c r="CZ8" s="169"/>
      <c r="DA8" s="169"/>
      <c r="DB8" s="169"/>
      <c r="DC8" s="64"/>
    </row>
    <row r="9" spans="1:106" ht="33" customHeight="1">
      <c r="A9" s="41"/>
      <c r="B9" s="41"/>
      <c r="C9" s="41"/>
      <c r="D9" s="63"/>
      <c r="E9" s="136" t="s">
        <v>334</v>
      </c>
      <c r="F9" s="169">
        <v>2731736</v>
      </c>
      <c r="G9" s="169">
        <v>1763668</v>
      </c>
      <c r="H9" s="170"/>
      <c r="I9" s="170"/>
      <c r="J9" s="170"/>
      <c r="K9" s="170"/>
      <c r="L9" s="170"/>
      <c r="M9" s="170"/>
      <c r="N9" s="170"/>
      <c r="O9" s="170"/>
      <c r="P9" s="170"/>
      <c r="Q9" s="169">
        <v>746250</v>
      </c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69">
        <v>221818</v>
      </c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69">
        <f aca="true" t="shared" si="0" ref="BH9:BH19">SUM(BI9:BL9)</f>
        <v>0</v>
      </c>
      <c r="BI9" s="170"/>
      <c r="BJ9" s="170"/>
      <c r="BK9" s="170"/>
      <c r="BL9" s="170"/>
      <c r="BM9" s="169">
        <f aca="true" t="shared" si="1" ref="BM9:BM19">SUM(BN9:BP9)</f>
        <v>0</v>
      </c>
      <c r="BN9" s="170"/>
      <c r="BO9" s="170"/>
      <c r="BP9" s="170"/>
      <c r="BQ9" s="169">
        <f aca="true" t="shared" si="2" ref="BQ9:BQ19">SUM(BR9:BS9)</f>
        <v>0</v>
      </c>
      <c r="BR9" s="169"/>
      <c r="BS9" s="169"/>
      <c r="BT9" s="169">
        <f aca="true" t="shared" si="3" ref="BT9:BT19">SUM(BU9:BV9)</f>
        <v>0</v>
      </c>
      <c r="BU9" s="169"/>
      <c r="BV9" s="169"/>
      <c r="BW9" s="169">
        <f aca="true" t="shared" si="4" ref="BW9:BW19">SUM(BX9:CG9)</f>
        <v>0</v>
      </c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>
        <f aca="true" t="shared" si="5" ref="CH9:CH19">SUM(CI9:CU9)</f>
        <v>0</v>
      </c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69">
        <f aca="true" t="shared" si="6" ref="CV9:CV19">SUM(CW9:DB9)</f>
        <v>0</v>
      </c>
      <c r="CW9" s="170"/>
      <c r="CX9" s="170"/>
      <c r="CY9" s="170"/>
      <c r="CZ9" s="170"/>
      <c r="DA9" s="170"/>
      <c r="DB9" s="170"/>
    </row>
    <row r="10" spans="1:106" ht="33" customHeight="1">
      <c r="A10" s="41"/>
      <c r="B10" s="41"/>
      <c r="C10" s="41"/>
      <c r="D10" s="63"/>
      <c r="E10" s="136" t="s">
        <v>334</v>
      </c>
      <c r="F10" s="169">
        <v>2731736</v>
      </c>
      <c r="G10" s="169">
        <v>1763668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69">
        <v>746250</v>
      </c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69">
        <v>221818</v>
      </c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69">
        <f t="shared" si="0"/>
        <v>0</v>
      </c>
      <c r="BI10" s="170"/>
      <c r="BJ10" s="170"/>
      <c r="BK10" s="170"/>
      <c r="BL10" s="170"/>
      <c r="BM10" s="169">
        <f t="shared" si="1"/>
        <v>0</v>
      </c>
      <c r="BN10" s="170"/>
      <c r="BO10" s="170"/>
      <c r="BP10" s="170"/>
      <c r="BQ10" s="169">
        <f t="shared" si="2"/>
        <v>0</v>
      </c>
      <c r="BR10" s="169"/>
      <c r="BS10" s="169"/>
      <c r="BT10" s="169">
        <f t="shared" si="3"/>
        <v>0</v>
      </c>
      <c r="BU10" s="169"/>
      <c r="BV10" s="169"/>
      <c r="BW10" s="169">
        <f t="shared" si="4"/>
        <v>0</v>
      </c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>
        <f t="shared" si="5"/>
        <v>0</v>
      </c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69">
        <f t="shared" si="6"/>
        <v>0</v>
      </c>
      <c r="CW10" s="170"/>
      <c r="CX10" s="170"/>
      <c r="CY10" s="170"/>
      <c r="CZ10" s="170"/>
      <c r="DA10" s="170"/>
      <c r="DB10" s="170"/>
    </row>
    <row r="11" spans="1:106" ht="33" customHeight="1">
      <c r="A11" s="41" t="s">
        <v>167</v>
      </c>
      <c r="B11" s="41" t="s">
        <v>319</v>
      </c>
      <c r="C11" s="63" t="s">
        <v>168</v>
      </c>
      <c r="D11" s="63" t="s">
        <v>320</v>
      </c>
      <c r="E11" s="172" t="s">
        <v>169</v>
      </c>
      <c r="F11" s="169">
        <f aca="true" t="shared" si="7" ref="F11:F19">G11+Q11+AS11+BH11+BM11+BQ11+BT11+BW11+CH11+CV11</f>
        <v>1646903</v>
      </c>
      <c r="G11" s="169">
        <f aca="true" t="shared" si="8" ref="G11:G19">SUM(H11:P11)</f>
        <v>1164437</v>
      </c>
      <c r="H11" s="170">
        <v>493716</v>
      </c>
      <c r="I11" s="170">
        <v>646469</v>
      </c>
      <c r="J11" s="170"/>
      <c r="K11" s="170">
        <v>24252</v>
      </c>
      <c r="L11" s="170"/>
      <c r="M11" s="170"/>
      <c r="N11" s="170"/>
      <c r="O11" s="170"/>
      <c r="P11" s="170"/>
      <c r="Q11" s="169">
        <f aca="true" t="shared" si="9" ref="Q11:Q19">SUM(R11:AR11)</f>
        <v>458750</v>
      </c>
      <c r="R11" s="170">
        <v>48750</v>
      </c>
      <c r="S11" s="170"/>
      <c r="T11" s="170"/>
      <c r="U11" s="170"/>
      <c r="V11" s="170"/>
      <c r="W11" s="170">
        <v>8000</v>
      </c>
      <c r="X11" s="170">
        <v>27000</v>
      </c>
      <c r="Y11" s="170"/>
      <c r="Z11" s="170"/>
      <c r="AA11" s="170">
        <v>114000</v>
      </c>
      <c r="AB11" s="170"/>
      <c r="AC11" s="170"/>
      <c r="AD11" s="170"/>
      <c r="AE11" s="170"/>
      <c r="AF11" s="170">
        <v>120000</v>
      </c>
      <c r="AG11" s="170">
        <v>36000</v>
      </c>
      <c r="AH11" s="170"/>
      <c r="AI11" s="170"/>
      <c r="AJ11" s="170"/>
      <c r="AK11" s="170"/>
      <c r="AL11" s="170"/>
      <c r="AM11" s="170"/>
      <c r="AN11" s="170"/>
      <c r="AO11" s="170">
        <v>97000</v>
      </c>
      <c r="AP11" s="170"/>
      <c r="AQ11" s="170"/>
      <c r="AR11" s="170">
        <v>8000</v>
      </c>
      <c r="AS11" s="169">
        <f aca="true" t="shared" si="10" ref="AS11:AS19">SUM(AT11:BG11)</f>
        <v>23716</v>
      </c>
      <c r="AT11" s="170"/>
      <c r="AU11" s="170"/>
      <c r="AV11" s="170"/>
      <c r="AW11" s="170"/>
      <c r="AX11" s="170">
        <v>5040</v>
      </c>
      <c r="AY11" s="170"/>
      <c r="AZ11" s="170">
        <v>18400</v>
      </c>
      <c r="BA11" s="170"/>
      <c r="BB11" s="170">
        <v>276</v>
      </c>
      <c r="BC11" s="170"/>
      <c r="BD11" s="170"/>
      <c r="BE11" s="170"/>
      <c r="BF11" s="170"/>
      <c r="BG11" s="170"/>
      <c r="BH11" s="169">
        <f t="shared" si="0"/>
        <v>0</v>
      </c>
      <c r="BI11" s="170"/>
      <c r="BJ11" s="170"/>
      <c r="BK11" s="170"/>
      <c r="BL11" s="170"/>
      <c r="BM11" s="169">
        <f t="shared" si="1"/>
        <v>0</v>
      </c>
      <c r="BN11" s="170"/>
      <c r="BO11" s="170"/>
      <c r="BP11" s="170"/>
      <c r="BQ11" s="169">
        <f t="shared" si="2"/>
        <v>0</v>
      </c>
      <c r="BR11" s="169"/>
      <c r="BS11" s="169"/>
      <c r="BT11" s="169">
        <f t="shared" si="3"/>
        <v>0</v>
      </c>
      <c r="BU11" s="169"/>
      <c r="BV11" s="169"/>
      <c r="BW11" s="169">
        <f t="shared" si="4"/>
        <v>0</v>
      </c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>
        <f t="shared" si="5"/>
        <v>0</v>
      </c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69">
        <f t="shared" si="6"/>
        <v>0</v>
      </c>
      <c r="CW11" s="170"/>
      <c r="CX11" s="170"/>
      <c r="CY11" s="170"/>
      <c r="CZ11" s="170"/>
      <c r="DA11" s="170"/>
      <c r="DB11" s="170"/>
    </row>
    <row r="12" spans="1:106" ht="33" customHeight="1">
      <c r="A12" s="41" t="s">
        <v>167</v>
      </c>
      <c r="B12" s="41" t="s">
        <v>319</v>
      </c>
      <c r="C12" s="63" t="s">
        <v>321</v>
      </c>
      <c r="D12" s="63" t="s">
        <v>320</v>
      </c>
      <c r="E12" s="172" t="s">
        <v>332</v>
      </c>
      <c r="F12" s="169">
        <f t="shared" si="7"/>
        <v>157733</v>
      </c>
      <c r="G12" s="169">
        <f t="shared" si="8"/>
        <v>110233</v>
      </c>
      <c r="H12" s="170">
        <v>46380</v>
      </c>
      <c r="I12" s="170">
        <v>6097</v>
      </c>
      <c r="J12" s="170"/>
      <c r="K12" s="170"/>
      <c r="L12" s="170"/>
      <c r="M12" s="170">
        <v>57756</v>
      </c>
      <c r="N12" s="170"/>
      <c r="O12" s="170"/>
      <c r="P12" s="170"/>
      <c r="Q12" s="169">
        <f t="shared" si="9"/>
        <v>47500</v>
      </c>
      <c r="R12" s="170">
        <v>47500</v>
      </c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69">
        <f t="shared" si="10"/>
        <v>0</v>
      </c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69">
        <f t="shared" si="0"/>
        <v>0</v>
      </c>
      <c r="BI12" s="170"/>
      <c r="BJ12" s="170"/>
      <c r="BK12" s="170"/>
      <c r="BL12" s="170"/>
      <c r="BM12" s="169">
        <f t="shared" si="1"/>
        <v>0</v>
      </c>
      <c r="BN12" s="170"/>
      <c r="BO12" s="170"/>
      <c r="BP12" s="170"/>
      <c r="BQ12" s="169">
        <f t="shared" si="2"/>
        <v>0</v>
      </c>
      <c r="BR12" s="169"/>
      <c r="BS12" s="169"/>
      <c r="BT12" s="169">
        <f t="shared" si="3"/>
        <v>0</v>
      </c>
      <c r="BU12" s="169"/>
      <c r="BV12" s="169"/>
      <c r="BW12" s="169">
        <f t="shared" si="4"/>
        <v>0</v>
      </c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>
        <f t="shared" si="5"/>
        <v>0</v>
      </c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69">
        <f t="shared" si="6"/>
        <v>0</v>
      </c>
      <c r="CW12" s="170"/>
      <c r="CX12" s="170"/>
      <c r="CY12" s="170"/>
      <c r="CZ12" s="170"/>
      <c r="DA12" s="170"/>
      <c r="DB12" s="170"/>
    </row>
    <row r="13" spans="1:106" ht="33" customHeight="1">
      <c r="A13" s="41" t="s">
        <v>167</v>
      </c>
      <c r="B13" s="41" t="s">
        <v>319</v>
      </c>
      <c r="C13" s="63" t="s">
        <v>322</v>
      </c>
      <c r="D13" s="63" t="s">
        <v>320</v>
      </c>
      <c r="E13" s="172" t="s">
        <v>333</v>
      </c>
      <c r="F13" s="169">
        <f t="shared" si="7"/>
        <v>248400</v>
      </c>
      <c r="G13" s="169">
        <f t="shared" si="8"/>
        <v>0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69">
        <f t="shared" si="9"/>
        <v>240000</v>
      </c>
      <c r="R13" s="170">
        <v>105000</v>
      </c>
      <c r="S13" s="170"/>
      <c r="T13" s="170"/>
      <c r="U13" s="170"/>
      <c r="V13" s="170"/>
      <c r="W13" s="170"/>
      <c r="X13" s="170">
        <v>5000</v>
      </c>
      <c r="Y13" s="170"/>
      <c r="Z13" s="170"/>
      <c r="AA13" s="170">
        <v>40000</v>
      </c>
      <c r="AB13" s="170"/>
      <c r="AC13" s="170">
        <v>10000</v>
      </c>
      <c r="AD13" s="170"/>
      <c r="AE13" s="170">
        <v>10000</v>
      </c>
      <c r="AF13" s="170">
        <v>30000</v>
      </c>
      <c r="AG13" s="170"/>
      <c r="AH13" s="170"/>
      <c r="AI13" s="170"/>
      <c r="AJ13" s="170"/>
      <c r="AK13" s="170"/>
      <c r="AL13" s="170"/>
      <c r="AM13" s="170"/>
      <c r="AN13" s="170"/>
      <c r="AO13" s="170">
        <v>10000</v>
      </c>
      <c r="AP13" s="170"/>
      <c r="AQ13" s="170"/>
      <c r="AR13" s="170">
        <v>30000</v>
      </c>
      <c r="AS13" s="169">
        <f t="shared" si="10"/>
        <v>8400</v>
      </c>
      <c r="AT13" s="170"/>
      <c r="AU13" s="170"/>
      <c r="AV13" s="170"/>
      <c r="AW13" s="170"/>
      <c r="AX13" s="170">
        <v>8400</v>
      </c>
      <c r="AY13" s="170"/>
      <c r="AZ13" s="170"/>
      <c r="BA13" s="170"/>
      <c r="BB13" s="170"/>
      <c r="BC13" s="170"/>
      <c r="BD13" s="170"/>
      <c r="BE13" s="170"/>
      <c r="BF13" s="170"/>
      <c r="BG13" s="170"/>
      <c r="BH13" s="169">
        <f t="shared" si="0"/>
        <v>0</v>
      </c>
      <c r="BI13" s="170"/>
      <c r="BJ13" s="170"/>
      <c r="BK13" s="170"/>
      <c r="BL13" s="170"/>
      <c r="BM13" s="169">
        <f t="shared" si="1"/>
        <v>0</v>
      </c>
      <c r="BN13" s="170"/>
      <c r="BO13" s="170"/>
      <c r="BP13" s="170"/>
      <c r="BQ13" s="169">
        <f t="shared" si="2"/>
        <v>0</v>
      </c>
      <c r="BR13" s="169"/>
      <c r="BS13" s="169"/>
      <c r="BT13" s="169">
        <f t="shared" si="3"/>
        <v>0</v>
      </c>
      <c r="BU13" s="169"/>
      <c r="BV13" s="169"/>
      <c r="BW13" s="169">
        <f t="shared" si="4"/>
        <v>0</v>
      </c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>
        <f t="shared" si="5"/>
        <v>0</v>
      </c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69">
        <f t="shared" si="6"/>
        <v>0</v>
      </c>
      <c r="CW13" s="170"/>
      <c r="CX13" s="170"/>
      <c r="CY13" s="170"/>
      <c r="CZ13" s="170"/>
      <c r="DA13" s="170"/>
      <c r="DB13" s="170"/>
    </row>
    <row r="14" spans="1:106" ht="33" customHeight="1">
      <c r="A14" s="168" t="s">
        <v>323</v>
      </c>
      <c r="B14" s="168" t="s">
        <v>324</v>
      </c>
      <c r="C14" s="171" t="s">
        <v>324</v>
      </c>
      <c r="D14" s="63" t="s">
        <v>320</v>
      </c>
      <c r="E14" s="172" t="s">
        <v>170</v>
      </c>
      <c r="F14" s="169">
        <f t="shared" si="7"/>
        <v>259085</v>
      </c>
      <c r="G14" s="169">
        <f>SUM(H14:P14)</f>
        <v>259085</v>
      </c>
      <c r="H14" s="170"/>
      <c r="I14" s="170"/>
      <c r="J14" s="170"/>
      <c r="K14" s="170"/>
      <c r="L14" s="170"/>
      <c r="M14" s="170"/>
      <c r="N14" s="170">
        <v>259085</v>
      </c>
      <c r="O14" s="170"/>
      <c r="P14" s="170"/>
      <c r="Q14" s="169">
        <f t="shared" si="9"/>
        <v>0</v>
      </c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69">
        <f t="shared" si="10"/>
        <v>0</v>
      </c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69">
        <f t="shared" si="0"/>
        <v>0</v>
      </c>
      <c r="BI14" s="170"/>
      <c r="BJ14" s="170"/>
      <c r="BK14" s="170"/>
      <c r="BL14" s="170"/>
      <c r="BM14" s="169">
        <f t="shared" si="1"/>
        <v>0</v>
      </c>
      <c r="BN14" s="170"/>
      <c r="BO14" s="170"/>
      <c r="BP14" s="170"/>
      <c r="BQ14" s="169">
        <f t="shared" si="2"/>
        <v>0</v>
      </c>
      <c r="BR14" s="169"/>
      <c r="BS14" s="169"/>
      <c r="BT14" s="169">
        <f t="shared" si="3"/>
        <v>0</v>
      </c>
      <c r="BU14" s="169"/>
      <c r="BV14" s="169"/>
      <c r="BW14" s="169">
        <f t="shared" si="4"/>
        <v>0</v>
      </c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>
        <f t="shared" si="5"/>
        <v>0</v>
      </c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69">
        <f t="shared" si="6"/>
        <v>0</v>
      </c>
      <c r="CW14" s="170"/>
      <c r="CX14" s="170"/>
      <c r="CY14" s="170"/>
      <c r="CZ14" s="170"/>
      <c r="DA14" s="170"/>
      <c r="DB14" s="170"/>
    </row>
    <row r="15" spans="1:106" ht="33" customHeight="1">
      <c r="A15" s="168" t="s">
        <v>323</v>
      </c>
      <c r="B15" s="168" t="s">
        <v>324</v>
      </c>
      <c r="C15" s="171" t="s">
        <v>325</v>
      </c>
      <c r="D15" s="63" t="s">
        <v>320</v>
      </c>
      <c r="E15" s="172" t="s">
        <v>171</v>
      </c>
      <c r="F15" s="169">
        <f t="shared" si="7"/>
        <v>103634</v>
      </c>
      <c r="G15" s="169">
        <f t="shared" si="8"/>
        <v>103634</v>
      </c>
      <c r="H15" s="170"/>
      <c r="I15" s="170"/>
      <c r="J15" s="170"/>
      <c r="K15" s="170"/>
      <c r="L15" s="170"/>
      <c r="M15" s="170"/>
      <c r="N15" s="170"/>
      <c r="O15" s="170">
        <v>103634</v>
      </c>
      <c r="P15" s="170"/>
      <c r="Q15" s="169">
        <f t="shared" si="9"/>
        <v>0</v>
      </c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69">
        <f t="shared" si="10"/>
        <v>0</v>
      </c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69">
        <f t="shared" si="0"/>
        <v>0</v>
      </c>
      <c r="BI15" s="170"/>
      <c r="BJ15" s="170"/>
      <c r="BK15" s="170"/>
      <c r="BL15" s="170"/>
      <c r="BM15" s="169">
        <f t="shared" si="1"/>
        <v>0</v>
      </c>
      <c r="BN15" s="170"/>
      <c r="BO15" s="170"/>
      <c r="BP15" s="170"/>
      <c r="BQ15" s="169">
        <f t="shared" si="2"/>
        <v>0</v>
      </c>
      <c r="BR15" s="169"/>
      <c r="BS15" s="169"/>
      <c r="BT15" s="169">
        <f t="shared" si="3"/>
        <v>0</v>
      </c>
      <c r="BU15" s="169"/>
      <c r="BV15" s="169"/>
      <c r="BW15" s="169">
        <f t="shared" si="4"/>
        <v>0</v>
      </c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>
        <f t="shared" si="5"/>
        <v>0</v>
      </c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69">
        <f t="shared" si="6"/>
        <v>0</v>
      </c>
      <c r="CW15" s="170"/>
      <c r="CX15" s="170"/>
      <c r="CY15" s="170"/>
      <c r="CZ15" s="170"/>
      <c r="DA15" s="170"/>
      <c r="DB15" s="170"/>
    </row>
    <row r="16" spans="1:106" ht="33" customHeight="1">
      <c r="A16" s="168" t="s">
        <v>172</v>
      </c>
      <c r="B16" s="168" t="s">
        <v>173</v>
      </c>
      <c r="C16" s="171" t="s">
        <v>168</v>
      </c>
      <c r="D16" s="63" t="s">
        <v>320</v>
      </c>
      <c r="E16" s="172" t="s">
        <v>174</v>
      </c>
      <c r="F16" s="169">
        <f t="shared" si="7"/>
        <v>90680</v>
      </c>
      <c r="G16" s="169">
        <f t="shared" si="8"/>
        <v>90680</v>
      </c>
      <c r="H16" s="170"/>
      <c r="I16" s="170"/>
      <c r="J16" s="170"/>
      <c r="K16" s="170">
        <v>90680</v>
      </c>
      <c r="L16" s="170"/>
      <c r="M16" s="170"/>
      <c r="N16" s="170"/>
      <c r="O16" s="170"/>
      <c r="P16" s="170"/>
      <c r="Q16" s="169">
        <f t="shared" si="9"/>
        <v>0</v>
      </c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69">
        <f t="shared" si="10"/>
        <v>0</v>
      </c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69">
        <f t="shared" si="0"/>
        <v>0</v>
      </c>
      <c r="BI16" s="170"/>
      <c r="BJ16" s="170"/>
      <c r="BK16" s="170"/>
      <c r="BL16" s="170"/>
      <c r="BM16" s="169">
        <f t="shared" si="1"/>
        <v>0</v>
      </c>
      <c r="BN16" s="170"/>
      <c r="BO16" s="170"/>
      <c r="BP16" s="170"/>
      <c r="BQ16" s="169">
        <f t="shared" si="2"/>
        <v>0</v>
      </c>
      <c r="BR16" s="169"/>
      <c r="BS16" s="169"/>
      <c r="BT16" s="169">
        <f t="shared" si="3"/>
        <v>0</v>
      </c>
      <c r="BU16" s="169"/>
      <c r="BV16" s="169"/>
      <c r="BW16" s="169">
        <f t="shared" si="4"/>
        <v>0</v>
      </c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>
        <f t="shared" si="5"/>
        <v>0</v>
      </c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69">
        <f t="shared" si="6"/>
        <v>0</v>
      </c>
      <c r="CW16" s="170"/>
      <c r="CX16" s="170"/>
      <c r="CY16" s="170"/>
      <c r="CZ16" s="170"/>
      <c r="DA16" s="170"/>
      <c r="DB16" s="170"/>
    </row>
    <row r="17" spans="1:106" ht="33" customHeight="1">
      <c r="A17" s="168" t="s">
        <v>326</v>
      </c>
      <c r="B17" s="168" t="s">
        <v>327</v>
      </c>
      <c r="C17" s="171" t="s">
        <v>328</v>
      </c>
      <c r="D17" s="63" t="s">
        <v>320</v>
      </c>
      <c r="E17" s="172" t="s">
        <v>175</v>
      </c>
      <c r="F17" s="169">
        <f t="shared" si="7"/>
        <v>35599</v>
      </c>
      <c r="G17" s="169">
        <f t="shared" si="8"/>
        <v>35599</v>
      </c>
      <c r="H17" s="170"/>
      <c r="I17" s="170"/>
      <c r="J17" s="170"/>
      <c r="K17" s="170">
        <v>35599</v>
      </c>
      <c r="L17" s="170"/>
      <c r="M17" s="170"/>
      <c r="N17" s="170"/>
      <c r="O17" s="170"/>
      <c r="P17" s="170"/>
      <c r="Q17" s="169">
        <f t="shared" si="9"/>
        <v>0</v>
      </c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69">
        <f t="shared" si="10"/>
        <v>0</v>
      </c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69">
        <f t="shared" si="0"/>
        <v>0</v>
      </c>
      <c r="BI17" s="170"/>
      <c r="BJ17" s="170"/>
      <c r="BK17" s="170"/>
      <c r="BL17" s="170"/>
      <c r="BM17" s="169">
        <f t="shared" si="1"/>
        <v>0</v>
      </c>
      <c r="BN17" s="170"/>
      <c r="BO17" s="170"/>
      <c r="BP17" s="170"/>
      <c r="BQ17" s="169">
        <f t="shared" si="2"/>
        <v>0</v>
      </c>
      <c r="BR17" s="169"/>
      <c r="BS17" s="169"/>
      <c r="BT17" s="169">
        <f t="shared" si="3"/>
        <v>0</v>
      </c>
      <c r="BU17" s="169"/>
      <c r="BV17" s="169"/>
      <c r="BW17" s="169">
        <f t="shared" si="4"/>
        <v>0</v>
      </c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>
        <f t="shared" si="5"/>
        <v>0</v>
      </c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69">
        <f t="shared" si="6"/>
        <v>0</v>
      </c>
      <c r="CW17" s="170"/>
      <c r="CX17" s="170"/>
      <c r="CY17" s="170"/>
      <c r="CZ17" s="170"/>
      <c r="DA17" s="170"/>
      <c r="DB17" s="170"/>
    </row>
    <row r="18" spans="1:106" ht="33" customHeight="1">
      <c r="A18" s="168" t="s">
        <v>329</v>
      </c>
      <c r="B18" s="168" t="s">
        <v>330</v>
      </c>
      <c r="C18" s="171" t="s">
        <v>331</v>
      </c>
      <c r="D18" s="63" t="s">
        <v>320</v>
      </c>
      <c r="E18" s="172" t="s">
        <v>176</v>
      </c>
      <c r="F18" s="169">
        <f t="shared" si="7"/>
        <v>189702</v>
      </c>
      <c r="G18" s="169">
        <f t="shared" si="8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69">
        <f t="shared" si="9"/>
        <v>0</v>
      </c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69">
        <f t="shared" si="10"/>
        <v>189702</v>
      </c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>
        <v>189702</v>
      </c>
      <c r="BE18" s="170"/>
      <c r="BF18" s="170"/>
      <c r="BG18" s="170"/>
      <c r="BH18" s="169">
        <f t="shared" si="0"/>
        <v>0</v>
      </c>
      <c r="BI18" s="170"/>
      <c r="BJ18" s="170"/>
      <c r="BK18" s="170"/>
      <c r="BL18" s="170"/>
      <c r="BM18" s="169">
        <f t="shared" si="1"/>
        <v>0</v>
      </c>
      <c r="BN18" s="170"/>
      <c r="BO18" s="170"/>
      <c r="BP18" s="170"/>
      <c r="BQ18" s="169">
        <f t="shared" si="2"/>
        <v>0</v>
      </c>
      <c r="BR18" s="169"/>
      <c r="BS18" s="169"/>
      <c r="BT18" s="169">
        <f t="shared" si="3"/>
        <v>0</v>
      </c>
      <c r="BU18" s="169"/>
      <c r="BV18" s="169"/>
      <c r="BW18" s="169">
        <f t="shared" si="4"/>
        <v>0</v>
      </c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>
        <f t="shared" si="5"/>
        <v>0</v>
      </c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69">
        <f t="shared" si="6"/>
        <v>0</v>
      </c>
      <c r="CW18" s="170"/>
      <c r="CX18" s="170"/>
      <c r="CY18" s="170"/>
      <c r="CZ18" s="170"/>
      <c r="DA18" s="170"/>
      <c r="DB18" s="170"/>
    </row>
    <row r="19" spans="1:106" ht="33" customHeight="1">
      <c r="A19" s="41"/>
      <c r="B19" s="63"/>
      <c r="C19" s="72"/>
      <c r="D19" s="72"/>
      <c r="E19" s="63"/>
      <c r="F19" s="169">
        <f t="shared" si="7"/>
        <v>0</v>
      </c>
      <c r="G19" s="169">
        <f t="shared" si="8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69">
        <f t="shared" si="9"/>
        <v>0</v>
      </c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69">
        <f t="shared" si="10"/>
        <v>0</v>
      </c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69">
        <f t="shared" si="0"/>
        <v>0</v>
      </c>
      <c r="BI19" s="170"/>
      <c r="BJ19" s="170"/>
      <c r="BK19" s="170"/>
      <c r="BL19" s="170"/>
      <c r="BM19" s="169">
        <f t="shared" si="1"/>
        <v>0</v>
      </c>
      <c r="BN19" s="170"/>
      <c r="BO19" s="170"/>
      <c r="BP19" s="170"/>
      <c r="BQ19" s="169">
        <f t="shared" si="2"/>
        <v>0</v>
      </c>
      <c r="BR19" s="169"/>
      <c r="BS19" s="169"/>
      <c r="BT19" s="169">
        <f t="shared" si="3"/>
        <v>0</v>
      </c>
      <c r="BU19" s="169"/>
      <c r="BV19" s="169"/>
      <c r="BW19" s="169">
        <f t="shared" si="4"/>
        <v>0</v>
      </c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>
        <f t="shared" si="5"/>
        <v>0</v>
      </c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69">
        <f t="shared" si="6"/>
        <v>0</v>
      </c>
      <c r="CW19" s="170"/>
      <c r="CX19" s="170"/>
      <c r="CY19" s="170"/>
      <c r="CZ19" s="170"/>
      <c r="DA19" s="170"/>
      <c r="DB19" s="170"/>
    </row>
    <row r="20" spans="6:106" ht="12.75" customHeight="1"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</row>
    <row r="21" spans="6:106" ht="12.75" customHeight="1"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</row>
    <row r="22" spans="6:106" ht="12.75" customHeight="1"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</row>
    <row r="23" spans="6:106" ht="12.75" customHeight="1"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</row>
    <row r="24" spans="6:106" ht="12.75" customHeight="1"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</row>
    <row r="25" spans="6:106" ht="12.75" customHeight="1"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</row>
    <row r="26" spans="6:106" ht="12.75" customHeight="1"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</row>
    <row r="27" spans="6:106" ht="12.75" customHeight="1"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</row>
    <row r="28" spans="6:106" ht="12.75" customHeight="1"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</row>
    <row r="29" spans="6:106" ht="12.75" customHeight="1"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</row>
    <row r="30" spans="6:106" ht="12.75" customHeight="1"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</row>
    <row r="31" spans="6:106" ht="12.75" customHeight="1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</row>
    <row r="32" spans="6:106" ht="12.75" customHeight="1"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</row>
    <row r="33" spans="6:106" ht="12.75" customHeight="1"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</row>
    <row r="34" spans="6:106" ht="12.75" customHeight="1"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</row>
    <row r="35" spans="6:106" ht="12.75" customHeight="1"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</row>
    <row r="36" spans="6:106" ht="12.75" customHeight="1"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</row>
    <row r="37" spans="6:106" ht="12.75" customHeight="1"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</row>
    <row r="38" spans="6:106" ht="12.75" customHeight="1"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</row>
    <row r="39" spans="6:106" ht="12.75" customHeight="1"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</row>
  </sheetData>
  <sheetProtection/>
  <mergeCells count="117">
    <mergeCell ref="DB6:DB7"/>
    <mergeCell ref="CK6:CK7"/>
    <mergeCell ref="CU6:CU7"/>
    <mergeCell ref="CV6:CV7"/>
    <mergeCell ref="CW6:CW7"/>
    <mergeCell ref="CN6:CN7"/>
    <mergeCell ref="CO6:CO7"/>
    <mergeCell ref="CL6:CL7"/>
    <mergeCell ref="CM6:CM7"/>
    <mergeCell ref="CR6:CR7"/>
    <mergeCell ref="A1:D1"/>
    <mergeCell ref="BW6:BW7"/>
    <mergeCell ref="BX6:BX7"/>
    <mergeCell ref="BS6:BS7"/>
    <mergeCell ref="BT6:BT7"/>
    <mergeCell ref="BU6:BU7"/>
    <mergeCell ref="BV6:BV7"/>
    <mergeCell ref="BO6:BO7"/>
    <mergeCell ref="BP6:BP7"/>
    <mergeCell ref="BN6:BN7"/>
    <mergeCell ref="BC6:BC7"/>
    <mergeCell ref="BD6:BD7"/>
    <mergeCell ref="Y6:Y7"/>
    <mergeCell ref="Z6:Z7"/>
    <mergeCell ref="AA6:AA7"/>
    <mergeCell ref="AH6:AH7"/>
    <mergeCell ref="AX6:AX7"/>
    <mergeCell ref="AY6:AY7"/>
    <mergeCell ref="AZ6:AZ7"/>
    <mergeCell ref="BA6:BA7"/>
    <mergeCell ref="F1:I1"/>
    <mergeCell ref="BB6:BB7"/>
    <mergeCell ref="O6:O7"/>
    <mergeCell ref="AS5:BG5"/>
    <mergeCell ref="BL6:BL7"/>
    <mergeCell ref="CV5:DB5"/>
    <mergeCell ref="D6:D7"/>
    <mergeCell ref="E6:E7"/>
    <mergeCell ref="G6:G7"/>
    <mergeCell ref="H6:H7"/>
    <mergeCell ref="I6:I7"/>
    <mergeCell ref="J6:J7"/>
    <mergeCell ref="W6:W7"/>
    <mergeCell ref="BE6:BE7"/>
    <mergeCell ref="BT5:BV5"/>
    <mergeCell ref="CH5:CU5"/>
    <mergeCell ref="BW5:CG5"/>
    <mergeCell ref="BH5:BL5"/>
    <mergeCell ref="P6:P7"/>
    <mergeCell ref="Q6:Q7"/>
    <mergeCell ref="R6:R7"/>
    <mergeCell ref="S6:S7"/>
    <mergeCell ref="X6:X7"/>
    <mergeCell ref="T6:T7"/>
    <mergeCell ref="K6:K7"/>
    <mergeCell ref="L6:L7"/>
    <mergeCell ref="M6:M7"/>
    <mergeCell ref="N6:N7"/>
    <mergeCell ref="BM5:BP5"/>
    <mergeCell ref="BQ5:BS5"/>
    <mergeCell ref="AO6:AO7"/>
    <mergeCell ref="U6:U7"/>
    <mergeCell ref="V6:V7"/>
    <mergeCell ref="BK6:BK7"/>
    <mergeCell ref="A3:DB3"/>
    <mergeCell ref="A5:E5"/>
    <mergeCell ref="F5:F7"/>
    <mergeCell ref="G5:P5"/>
    <mergeCell ref="Q5:AR5"/>
    <mergeCell ref="AB6:AB7"/>
    <mergeCell ref="AC6:AC7"/>
    <mergeCell ref="AD6:AD7"/>
    <mergeCell ref="AE6:AE7"/>
    <mergeCell ref="AN6:AN7"/>
    <mergeCell ref="AF6:AF7"/>
    <mergeCell ref="AG6:AG7"/>
    <mergeCell ref="AI6:AI7"/>
    <mergeCell ref="AP6:AP7"/>
    <mergeCell ref="AJ6:AJ7"/>
    <mergeCell ref="AK6:AK7"/>
    <mergeCell ref="AL6:AL7"/>
    <mergeCell ref="AM6:AM7"/>
    <mergeCell ref="AQ6:AQ7"/>
    <mergeCell ref="AR6:AR7"/>
    <mergeCell ref="AW6:AW7"/>
    <mergeCell ref="AS6:AS7"/>
    <mergeCell ref="AT6:AT7"/>
    <mergeCell ref="AU6:AU7"/>
    <mergeCell ref="AV6:AV7"/>
    <mergeCell ref="BF6:BF7"/>
    <mergeCell ref="BG6:BG7"/>
    <mergeCell ref="BY6:BY7"/>
    <mergeCell ref="BZ6:BZ7"/>
    <mergeCell ref="BH6:BH7"/>
    <mergeCell ref="BI6:BI7"/>
    <mergeCell ref="BQ6:BQ7"/>
    <mergeCell ref="BR6:BR7"/>
    <mergeCell ref="BJ6:BJ7"/>
    <mergeCell ref="BM6:BM7"/>
    <mergeCell ref="CE6:CE7"/>
    <mergeCell ref="CF6:CF7"/>
    <mergeCell ref="CA6:CA7"/>
    <mergeCell ref="CB6:CB7"/>
    <mergeCell ref="CC6:CC7"/>
    <mergeCell ref="CD6:CD7"/>
    <mergeCell ref="CI6:CI7"/>
    <mergeCell ref="CJ6:CJ7"/>
    <mergeCell ref="CP6:CP7"/>
    <mergeCell ref="CQ6:CQ7"/>
    <mergeCell ref="CG6:CG7"/>
    <mergeCell ref="CH6:CH7"/>
    <mergeCell ref="DA6:DA7"/>
    <mergeCell ref="CX6:CX7"/>
    <mergeCell ref="CS6:CS7"/>
    <mergeCell ref="CT6:CT7"/>
    <mergeCell ref="CY6:CY7"/>
    <mergeCell ref="CZ6:CZ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9" sqref="G9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201" t="s">
        <v>127</v>
      </c>
      <c r="B1" s="201"/>
      <c r="C1" s="201"/>
    </row>
    <row r="2" spans="1:8" ht="19.5" customHeight="1">
      <c r="A2" s="12"/>
      <c r="B2" s="12"/>
      <c r="C2" s="12"/>
      <c r="D2" s="65"/>
      <c r="E2" s="12"/>
      <c r="F2" s="12"/>
      <c r="G2" s="9" t="s">
        <v>99</v>
      </c>
      <c r="H2" s="66"/>
    </row>
    <row r="3" spans="1:8" ht="25.5" customHeight="1">
      <c r="A3" s="67" t="s">
        <v>137</v>
      </c>
      <c r="B3" s="68"/>
      <c r="C3" s="68"/>
      <c r="D3" s="68"/>
      <c r="E3" s="68"/>
      <c r="F3" s="68"/>
      <c r="G3" s="68"/>
      <c r="H3" s="66"/>
    </row>
    <row r="4" spans="1:8" ht="19.5" customHeight="1">
      <c r="A4" s="28"/>
      <c r="B4" s="28"/>
      <c r="C4" s="28"/>
      <c r="D4" s="28"/>
      <c r="E4" s="29"/>
      <c r="F4" s="29"/>
      <c r="G4" s="13" t="s">
        <v>236</v>
      </c>
      <c r="H4" s="66"/>
    </row>
    <row r="5" spans="1:8" ht="19.5" customHeight="1">
      <c r="A5" s="69" t="s">
        <v>100</v>
      </c>
      <c r="B5" s="69"/>
      <c r="C5" s="70"/>
      <c r="D5" s="70"/>
      <c r="E5" s="175" t="s">
        <v>50</v>
      </c>
      <c r="F5" s="175"/>
      <c r="G5" s="175"/>
      <c r="H5" s="66"/>
    </row>
    <row r="6" spans="1:8" ht="19.5" customHeight="1">
      <c r="A6" s="32" t="s">
        <v>36</v>
      </c>
      <c r="B6" s="71"/>
      <c r="C6" s="203" t="s">
        <v>37</v>
      </c>
      <c r="D6" s="205" t="s">
        <v>101</v>
      </c>
      <c r="E6" s="175" t="s">
        <v>27</v>
      </c>
      <c r="F6" s="184" t="s">
        <v>102</v>
      </c>
      <c r="G6" s="193" t="s">
        <v>103</v>
      </c>
      <c r="H6" s="66"/>
    </row>
    <row r="7" spans="1:8" ht="33.75" customHeight="1">
      <c r="A7" s="38" t="s">
        <v>46</v>
      </c>
      <c r="B7" s="40" t="s">
        <v>47</v>
      </c>
      <c r="C7" s="204"/>
      <c r="D7" s="206"/>
      <c r="E7" s="178"/>
      <c r="F7" s="185"/>
      <c r="G7" s="207"/>
      <c r="H7" s="66"/>
    </row>
    <row r="8" spans="1:8" ht="21.75" customHeight="1">
      <c r="A8" s="109"/>
      <c r="B8" s="110"/>
      <c r="C8" s="112"/>
      <c r="D8" s="110" t="s">
        <v>27</v>
      </c>
      <c r="E8" s="43">
        <v>2731736</v>
      </c>
      <c r="F8" s="43"/>
      <c r="G8" s="43"/>
      <c r="H8" s="73"/>
    </row>
    <row r="9" spans="1:7" ht="21.75" customHeight="1">
      <c r="A9" s="41"/>
      <c r="B9" s="63"/>
      <c r="C9" s="63"/>
      <c r="D9" s="136" t="s">
        <v>335</v>
      </c>
      <c r="E9" s="43"/>
      <c r="F9" s="43"/>
      <c r="G9" s="43"/>
    </row>
    <row r="10" spans="1:7" ht="21.75" customHeight="1">
      <c r="A10" s="41"/>
      <c r="B10" s="63"/>
      <c r="C10" s="63"/>
      <c r="D10" s="136" t="s">
        <v>335</v>
      </c>
      <c r="E10" s="43"/>
      <c r="F10" s="43"/>
      <c r="G10" s="43"/>
    </row>
    <row r="11" spans="1:7" ht="21.75" customHeight="1">
      <c r="A11" s="166"/>
      <c r="B11" s="139"/>
      <c r="C11" s="136"/>
      <c r="D11" s="139" t="s">
        <v>265</v>
      </c>
      <c r="E11" s="165">
        <v>1763668</v>
      </c>
      <c r="F11" s="165"/>
      <c r="G11" s="165">
        <f>SUM(G12:G19)</f>
        <v>0</v>
      </c>
    </row>
    <row r="12" spans="1:7" ht="21.75" customHeight="1">
      <c r="A12" s="41" t="s">
        <v>266</v>
      </c>
      <c r="B12" s="63" t="s">
        <v>267</v>
      </c>
      <c r="C12" s="72" t="s">
        <v>341</v>
      </c>
      <c r="D12" s="63" t="s">
        <v>268</v>
      </c>
      <c r="E12" s="43">
        <f aca="true" t="shared" si="0" ref="E12:E37">SUM(F12:G12)</f>
        <v>540096</v>
      </c>
      <c r="F12" s="43">
        <v>540096</v>
      </c>
      <c r="G12" s="43"/>
    </row>
    <row r="13" spans="1:7" ht="21.75" customHeight="1">
      <c r="A13" s="41" t="s">
        <v>266</v>
      </c>
      <c r="B13" s="63" t="s">
        <v>269</v>
      </c>
      <c r="C13" s="72" t="s">
        <v>341</v>
      </c>
      <c r="D13" s="63" t="s">
        <v>270</v>
      </c>
      <c r="E13" s="43">
        <f t="shared" si="0"/>
        <v>652566</v>
      </c>
      <c r="F13" s="43">
        <v>652566</v>
      </c>
      <c r="G13" s="43"/>
    </row>
    <row r="14" spans="1:7" ht="21.75" customHeight="1">
      <c r="A14" s="41" t="s">
        <v>266</v>
      </c>
      <c r="B14" s="63" t="s">
        <v>271</v>
      </c>
      <c r="C14" s="72" t="s">
        <v>341</v>
      </c>
      <c r="D14" s="63" t="s">
        <v>272</v>
      </c>
      <c r="E14" s="43">
        <f t="shared" si="0"/>
        <v>0</v>
      </c>
      <c r="F14" s="43"/>
      <c r="G14" s="43"/>
    </row>
    <row r="15" spans="1:7" ht="21.75" customHeight="1">
      <c r="A15" s="41" t="s">
        <v>266</v>
      </c>
      <c r="B15" s="63" t="s">
        <v>273</v>
      </c>
      <c r="C15" s="72" t="s">
        <v>341</v>
      </c>
      <c r="D15" s="63" t="s">
        <v>274</v>
      </c>
      <c r="E15" s="43">
        <f t="shared" si="0"/>
        <v>150531</v>
      </c>
      <c r="F15" s="43">
        <v>150531</v>
      </c>
      <c r="G15" s="43"/>
    </row>
    <row r="16" spans="1:7" ht="21.75" customHeight="1">
      <c r="A16" s="41" t="s">
        <v>266</v>
      </c>
      <c r="B16" s="63" t="s">
        <v>275</v>
      </c>
      <c r="C16" s="72" t="s">
        <v>341</v>
      </c>
      <c r="D16" s="63" t="s">
        <v>276</v>
      </c>
      <c r="E16" s="43">
        <f t="shared" si="0"/>
        <v>57756</v>
      </c>
      <c r="F16" s="43">
        <v>57756</v>
      </c>
      <c r="G16" s="43"/>
    </row>
    <row r="17" spans="1:7" ht="21.75" customHeight="1">
      <c r="A17" s="41" t="s">
        <v>266</v>
      </c>
      <c r="B17" s="63" t="s">
        <v>277</v>
      </c>
      <c r="C17" s="72" t="s">
        <v>341</v>
      </c>
      <c r="D17" s="63" t="s">
        <v>278</v>
      </c>
      <c r="E17" s="43">
        <f t="shared" si="0"/>
        <v>259085</v>
      </c>
      <c r="F17" s="43">
        <v>259085</v>
      </c>
      <c r="G17" s="43"/>
    </row>
    <row r="18" spans="1:7" ht="21.75" customHeight="1">
      <c r="A18" s="41" t="s">
        <v>266</v>
      </c>
      <c r="B18" s="63" t="s">
        <v>279</v>
      </c>
      <c r="C18" s="72" t="s">
        <v>341</v>
      </c>
      <c r="D18" s="63" t="s">
        <v>280</v>
      </c>
      <c r="E18" s="43">
        <f t="shared" si="0"/>
        <v>103634</v>
      </c>
      <c r="F18" s="43">
        <v>103634</v>
      </c>
      <c r="G18" s="43"/>
    </row>
    <row r="19" spans="1:7" ht="21.75" customHeight="1">
      <c r="A19" s="41"/>
      <c r="B19" s="63" t="s">
        <v>304</v>
      </c>
      <c r="C19" s="72" t="s">
        <v>341</v>
      </c>
      <c r="D19" s="63" t="s">
        <v>306</v>
      </c>
      <c r="E19" s="43">
        <f t="shared" si="0"/>
        <v>0</v>
      </c>
      <c r="F19" s="43"/>
      <c r="G19" s="43"/>
    </row>
    <row r="20" spans="1:7" ht="21.75" customHeight="1">
      <c r="A20" s="166"/>
      <c r="B20" s="139"/>
      <c r="C20" s="72" t="s">
        <v>341</v>
      </c>
      <c r="D20" s="139" t="s">
        <v>305</v>
      </c>
      <c r="E20" s="165">
        <f t="shared" si="0"/>
        <v>746250</v>
      </c>
      <c r="F20" s="165">
        <f>SUM(F21:F30)</f>
        <v>0</v>
      </c>
      <c r="G20" s="165">
        <f>SUM(G21:G30)</f>
        <v>746250</v>
      </c>
    </row>
    <row r="21" spans="1:7" ht="21.75" customHeight="1">
      <c r="A21" s="41" t="s">
        <v>281</v>
      </c>
      <c r="B21" s="63" t="s">
        <v>282</v>
      </c>
      <c r="C21" s="72" t="s">
        <v>341</v>
      </c>
      <c r="D21" s="63" t="s">
        <v>283</v>
      </c>
      <c r="E21" s="43">
        <f t="shared" si="0"/>
        <v>201250</v>
      </c>
      <c r="F21" s="43"/>
      <c r="G21" s="43">
        <v>201250</v>
      </c>
    </row>
    <row r="22" spans="1:7" ht="21.75" customHeight="1">
      <c r="A22" s="41" t="s">
        <v>281</v>
      </c>
      <c r="B22" s="63" t="s">
        <v>284</v>
      </c>
      <c r="C22" s="72" t="s">
        <v>341</v>
      </c>
      <c r="D22" s="63" t="s">
        <v>285</v>
      </c>
      <c r="E22" s="43">
        <f t="shared" si="0"/>
        <v>40000</v>
      </c>
      <c r="F22" s="43"/>
      <c r="G22" s="43">
        <v>40000</v>
      </c>
    </row>
    <row r="23" spans="1:7" ht="21.75" customHeight="1">
      <c r="A23" s="41" t="s">
        <v>281</v>
      </c>
      <c r="B23" s="63" t="s">
        <v>286</v>
      </c>
      <c r="C23" s="72" t="s">
        <v>341</v>
      </c>
      <c r="D23" s="63" t="s">
        <v>287</v>
      </c>
      <c r="E23" s="43">
        <f t="shared" si="0"/>
        <v>154000</v>
      </c>
      <c r="F23" s="43"/>
      <c r="G23" s="43">
        <v>154000</v>
      </c>
    </row>
    <row r="24" spans="1:7" ht="21.75" customHeight="1">
      <c r="A24" s="41" t="s">
        <v>336</v>
      </c>
      <c r="B24" s="63" t="s">
        <v>337</v>
      </c>
      <c r="C24" s="72" t="s">
        <v>341</v>
      </c>
      <c r="D24" s="63" t="s">
        <v>339</v>
      </c>
      <c r="E24" s="43">
        <f t="shared" si="0"/>
        <v>10000</v>
      </c>
      <c r="F24" s="43"/>
      <c r="G24" s="43">
        <v>10000</v>
      </c>
    </row>
    <row r="25" spans="1:7" ht="21.75" customHeight="1">
      <c r="A25" s="41" t="s">
        <v>336</v>
      </c>
      <c r="B25" s="63" t="s">
        <v>338</v>
      </c>
      <c r="C25" s="72" t="s">
        <v>341</v>
      </c>
      <c r="D25" s="63" t="s">
        <v>340</v>
      </c>
      <c r="E25" s="43">
        <f t="shared" si="0"/>
        <v>10000</v>
      </c>
      <c r="F25" s="43"/>
      <c r="G25" s="43">
        <v>10000</v>
      </c>
    </row>
    <row r="26" spans="1:7" ht="21.75" customHeight="1">
      <c r="A26" s="41" t="s">
        <v>281</v>
      </c>
      <c r="B26" s="63" t="s">
        <v>288</v>
      </c>
      <c r="C26" s="72" t="s">
        <v>341</v>
      </c>
      <c r="D26" s="63" t="s">
        <v>289</v>
      </c>
      <c r="E26" s="43">
        <f t="shared" si="0"/>
        <v>150000</v>
      </c>
      <c r="F26" s="43"/>
      <c r="G26" s="43">
        <v>150000</v>
      </c>
    </row>
    <row r="27" spans="1:7" ht="12.75" customHeight="1">
      <c r="A27" s="41" t="s">
        <v>281</v>
      </c>
      <c r="B27" s="63" t="s">
        <v>290</v>
      </c>
      <c r="C27" s="72" t="s">
        <v>341</v>
      </c>
      <c r="D27" s="63" t="s">
        <v>291</v>
      </c>
      <c r="E27" s="43">
        <f t="shared" si="0"/>
        <v>36000</v>
      </c>
      <c r="F27" s="50"/>
      <c r="G27" s="50">
        <v>36000</v>
      </c>
    </row>
    <row r="28" spans="1:7" ht="12.75" customHeight="1">
      <c r="A28" s="41" t="s">
        <v>281</v>
      </c>
      <c r="B28" s="63" t="s">
        <v>292</v>
      </c>
      <c r="C28" s="72" t="s">
        <v>341</v>
      </c>
      <c r="D28" s="63" t="s">
        <v>293</v>
      </c>
      <c r="E28" s="43">
        <f t="shared" si="0"/>
        <v>107000</v>
      </c>
      <c r="F28" s="50"/>
      <c r="G28" s="50">
        <v>107000</v>
      </c>
    </row>
    <row r="29" spans="1:7" ht="12.75" customHeight="1">
      <c r="A29" s="41" t="s">
        <v>281</v>
      </c>
      <c r="B29" s="63"/>
      <c r="C29" s="72" t="s">
        <v>341</v>
      </c>
      <c r="D29" s="63" t="s">
        <v>312</v>
      </c>
      <c r="E29" s="43">
        <f t="shared" si="0"/>
        <v>0</v>
      </c>
      <c r="F29" s="50"/>
      <c r="G29" s="50"/>
    </row>
    <row r="30" spans="1:7" ht="12.75" customHeight="1">
      <c r="A30" s="41" t="s">
        <v>281</v>
      </c>
      <c r="B30" s="63" t="s">
        <v>294</v>
      </c>
      <c r="C30" s="72" t="s">
        <v>341</v>
      </c>
      <c r="D30" s="63" t="s">
        <v>295</v>
      </c>
      <c r="E30" s="43">
        <f t="shared" si="0"/>
        <v>38000</v>
      </c>
      <c r="F30" s="50"/>
      <c r="G30" s="50">
        <v>38000</v>
      </c>
    </row>
    <row r="31" spans="1:7" ht="20.25" customHeight="1">
      <c r="A31" s="166"/>
      <c r="B31" s="139"/>
      <c r="C31" s="72" t="s">
        <v>341</v>
      </c>
      <c r="D31" s="139" t="s">
        <v>296</v>
      </c>
      <c r="E31" s="165">
        <f t="shared" si="0"/>
        <v>221818</v>
      </c>
      <c r="F31" s="165">
        <f>SUM(F32:F39)</f>
        <v>221818</v>
      </c>
      <c r="G31" s="165">
        <f>SUM(G32:G39)</f>
        <v>0</v>
      </c>
    </row>
    <row r="32" spans="1:7" ht="12.75" customHeight="1">
      <c r="A32" s="41" t="s">
        <v>297</v>
      </c>
      <c r="B32" s="63" t="s">
        <v>307</v>
      </c>
      <c r="C32" s="72" t="s">
        <v>341</v>
      </c>
      <c r="D32" s="63" t="s">
        <v>309</v>
      </c>
      <c r="E32" s="43">
        <f t="shared" si="0"/>
        <v>0</v>
      </c>
      <c r="F32" s="50"/>
      <c r="G32" s="50"/>
    </row>
    <row r="33" spans="1:7" ht="12.75" customHeight="1">
      <c r="A33" s="41" t="s">
        <v>297</v>
      </c>
      <c r="B33" s="63" t="s">
        <v>308</v>
      </c>
      <c r="C33" s="72" t="s">
        <v>341</v>
      </c>
      <c r="D33" s="63" t="s">
        <v>310</v>
      </c>
      <c r="E33" s="43">
        <f t="shared" si="0"/>
        <v>13440</v>
      </c>
      <c r="F33" s="50">
        <v>13440</v>
      </c>
      <c r="G33" s="50"/>
    </row>
    <row r="34" spans="1:7" ht="16.5" customHeight="1">
      <c r="A34" s="41" t="s">
        <v>297</v>
      </c>
      <c r="B34" s="63" t="s">
        <v>298</v>
      </c>
      <c r="C34" s="72" t="s">
        <v>341</v>
      </c>
      <c r="D34" s="63" t="s">
        <v>299</v>
      </c>
      <c r="E34" s="43">
        <f t="shared" si="0"/>
        <v>18400</v>
      </c>
      <c r="F34" s="50">
        <v>18400</v>
      </c>
      <c r="G34" s="50"/>
    </row>
    <row r="35" spans="1:7" ht="18" customHeight="1">
      <c r="A35" s="41" t="s">
        <v>297</v>
      </c>
      <c r="B35" s="63" t="s">
        <v>300</v>
      </c>
      <c r="C35" s="72" t="s">
        <v>341</v>
      </c>
      <c r="D35" s="63" t="s">
        <v>301</v>
      </c>
      <c r="E35" s="43">
        <f t="shared" si="0"/>
        <v>276</v>
      </c>
      <c r="F35" s="50">
        <v>276</v>
      </c>
      <c r="G35" s="50"/>
    </row>
    <row r="36" spans="1:7" ht="18.75" customHeight="1">
      <c r="A36" s="41" t="s">
        <v>297</v>
      </c>
      <c r="B36" s="63" t="s">
        <v>302</v>
      </c>
      <c r="C36" s="72" t="s">
        <v>341</v>
      </c>
      <c r="D36" s="63" t="s">
        <v>311</v>
      </c>
      <c r="E36" s="43">
        <f t="shared" si="0"/>
        <v>189702</v>
      </c>
      <c r="F36" s="50">
        <v>189702</v>
      </c>
      <c r="G36" s="50"/>
    </row>
    <row r="37" spans="1:7" ht="15" customHeight="1">
      <c r="A37" s="63">
        <v>303</v>
      </c>
      <c r="B37" s="50"/>
      <c r="C37" s="50"/>
      <c r="D37" s="50" t="s">
        <v>312</v>
      </c>
      <c r="E37" s="43">
        <f t="shared" si="0"/>
        <v>0</v>
      </c>
      <c r="F37" s="50"/>
      <c r="G37" s="50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4" sqref="H14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208" t="s">
        <v>128</v>
      </c>
      <c r="B1" s="208"/>
      <c r="C1" s="208"/>
    </row>
    <row r="2" spans="1:243" ht="19.5" customHeight="1">
      <c r="A2" s="24"/>
      <c r="B2" s="25"/>
      <c r="C2" s="25"/>
      <c r="D2" s="25"/>
      <c r="E2" s="25"/>
      <c r="F2" s="74" t="s">
        <v>104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74" t="s">
        <v>138</v>
      </c>
      <c r="B3" s="174"/>
      <c r="C3" s="174"/>
      <c r="D3" s="174"/>
      <c r="E3" s="174"/>
      <c r="F3" s="17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236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36</v>
      </c>
      <c r="B5" s="75"/>
      <c r="C5" s="76"/>
      <c r="D5" s="209" t="s">
        <v>37</v>
      </c>
      <c r="E5" s="180" t="s">
        <v>105</v>
      </c>
      <c r="F5" s="184" t="s">
        <v>39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46</v>
      </c>
      <c r="B6" s="38" t="s">
        <v>47</v>
      </c>
      <c r="C6" s="40" t="s">
        <v>48</v>
      </c>
      <c r="D6" s="209"/>
      <c r="E6" s="180"/>
      <c r="F6" s="184"/>
      <c r="G6" s="77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63"/>
      <c r="B7" s="63"/>
      <c r="C7" s="63"/>
      <c r="D7" s="78"/>
      <c r="E7" s="63"/>
      <c r="F7" s="79"/>
      <c r="G7" s="77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</row>
    <row r="8" spans="1:6" ht="21" customHeight="1">
      <c r="A8" s="63"/>
      <c r="B8" s="63"/>
      <c r="C8" s="63"/>
      <c r="D8" s="78"/>
      <c r="E8" s="63"/>
      <c r="F8" s="79"/>
    </row>
    <row r="9" spans="1:6" ht="21" customHeight="1">
      <c r="A9" s="63"/>
      <c r="B9" s="63"/>
      <c r="C9" s="63"/>
      <c r="D9" s="78"/>
      <c r="E9" s="78"/>
      <c r="F9" s="79"/>
    </row>
    <row r="10" spans="1:6" ht="21" customHeight="1">
      <c r="A10" s="63"/>
      <c r="B10" s="63"/>
      <c r="C10" s="63"/>
      <c r="D10" s="78"/>
      <c r="E10" s="78"/>
      <c r="F10" s="79"/>
    </row>
    <row r="11" spans="1:6" ht="21" customHeight="1">
      <c r="A11" s="63"/>
      <c r="B11" s="63"/>
      <c r="C11" s="63"/>
      <c r="D11" s="78"/>
      <c r="E11" s="78"/>
      <c r="F11" s="79"/>
    </row>
    <row r="12" spans="1:6" ht="21" customHeight="1">
      <c r="A12" s="63"/>
      <c r="B12" s="63"/>
      <c r="C12" s="63"/>
      <c r="D12" s="78"/>
      <c r="E12" s="78"/>
      <c r="F12" s="79"/>
    </row>
    <row r="13" spans="1:6" ht="21" customHeight="1">
      <c r="A13" s="63"/>
      <c r="B13" s="63"/>
      <c r="C13" s="63"/>
      <c r="D13" s="78"/>
      <c r="E13" s="78"/>
      <c r="F13" s="79"/>
    </row>
    <row r="14" spans="1:6" ht="21" customHeight="1">
      <c r="A14" s="63"/>
      <c r="B14" s="63"/>
      <c r="C14" s="63"/>
      <c r="D14" s="78"/>
      <c r="E14" s="78"/>
      <c r="F14" s="79"/>
    </row>
    <row r="15" spans="1:6" ht="21" customHeight="1">
      <c r="A15" s="63"/>
      <c r="B15" s="63"/>
      <c r="C15" s="63"/>
      <c r="D15" s="78"/>
      <c r="E15" s="78"/>
      <c r="F15" s="79"/>
    </row>
    <row r="16" spans="1:6" ht="21" customHeight="1">
      <c r="A16" s="63"/>
      <c r="B16" s="63"/>
      <c r="C16" s="63"/>
      <c r="D16" s="78"/>
      <c r="E16" s="78"/>
      <c r="F16" s="79"/>
    </row>
    <row r="17" spans="1:6" ht="21" customHeight="1">
      <c r="A17" s="63"/>
      <c r="B17" s="63"/>
      <c r="C17" s="63"/>
      <c r="D17" s="78"/>
      <c r="E17" s="78"/>
      <c r="F17" s="79"/>
    </row>
    <row r="18" spans="1:6" ht="21" customHeight="1">
      <c r="A18" s="63"/>
      <c r="B18" s="63"/>
      <c r="C18" s="63"/>
      <c r="D18" s="78"/>
      <c r="E18" s="78"/>
      <c r="F18" s="79"/>
    </row>
    <row r="19" spans="1:6" ht="21" customHeight="1">
      <c r="A19" s="63"/>
      <c r="B19" s="63"/>
      <c r="C19" s="63"/>
      <c r="D19" s="78"/>
      <c r="E19" s="78"/>
      <c r="F19" s="79"/>
    </row>
    <row r="20" spans="1:6" ht="21" customHeight="1">
      <c r="A20" s="63"/>
      <c r="B20" s="63"/>
      <c r="C20" s="63"/>
      <c r="D20" s="78"/>
      <c r="E20" s="78"/>
      <c r="F20" s="79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2" sqref="M12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96" t="s">
        <v>129</v>
      </c>
    </row>
    <row r="2" spans="1:9" ht="19.5" customHeight="1">
      <c r="A2" s="12"/>
      <c r="B2" s="12"/>
      <c r="C2" s="12"/>
      <c r="D2" s="12"/>
      <c r="E2" s="65"/>
      <c r="F2" s="12"/>
      <c r="G2" s="12"/>
      <c r="H2" s="9" t="s">
        <v>106</v>
      </c>
      <c r="I2" s="66"/>
    </row>
    <row r="3" spans="1:9" ht="25.5" customHeight="1">
      <c r="A3" s="174" t="s">
        <v>139</v>
      </c>
      <c r="B3" s="174"/>
      <c r="C3" s="174"/>
      <c r="D3" s="174"/>
      <c r="E3" s="174"/>
      <c r="F3" s="174"/>
      <c r="G3" s="174"/>
      <c r="H3" s="174"/>
      <c r="I3" s="66"/>
    </row>
    <row r="4" spans="1:9" ht="19.5" customHeight="1">
      <c r="A4" s="81"/>
      <c r="B4" s="29"/>
      <c r="C4" s="29"/>
      <c r="D4" s="29"/>
      <c r="E4" s="29"/>
      <c r="F4" s="29"/>
      <c r="G4" s="29"/>
      <c r="H4" s="13" t="s">
        <v>236</v>
      </c>
      <c r="I4" s="66"/>
    </row>
    <row r="5" spans="1:9" ht="19.5" customHeight="1">
      <c r="A5" s="180" t="s">
        <v>107</v>
      </c>
      <c r="B5" s="180" t="s">
        <v>108</v>
      </c>
      <c r="C5" s="184" t="s">
        <v>109</v>
      </c>
      <c r="D5" s="184"/>
      <c r="E5" s="184"/>
      <c r="F5" s="184"/>
      <c r="G5" s="184"/>
      <c r="H5" s="184"/>
      <c r="I5" s="66"/>
    </row>
    <row r="6" spans="1:9" ht="19.5" customHeight="1">
      <c r="A6" s="180"/>
      <c r="B6" s="180"/>
      <c r="C6" s="210" t="s">
        <v>27</v>
      </c>
      <c r="D6" s="212" t="s">
        <v>110</v>
      </c>
      <c r="E6" s="82" t="s">
        <v>111</v>
      </c>
      <c r="F6" s="83"/>
      <c r="G6" s="83"/>
      <c r="H6" s="213" t="s">
        <v>112</v>
      </c>
      <c r="I6" s="66"/>
    </row>
    <row r="7" spans="1:9" ht="33.75" customHeight="1">
      <c r="A7" s="181"/>
      <c r="B7" s="181"/>
      <c r="C7" s="211"/>
      <c r="D7" s="178"/>
      <c r="E7" s="84" t="s">
        <v>41</v>
      </c>
      <c r="F7" s="85" t="s">
        <v>113</v>
      </c>
      <c r="G7" s="86" t="s">
        <v>114</v>
      </c>
      <c r="H7" s="207"/>
      <c r="I7" s="66"/>
    </row>
    <row r="8" spans="1:9" ht="19.5" customHeight="1">
      <c r="A8" s="41" t="s">
        <v>341</v>
      </c>
      <c r="B8" s="139" t="s">
        <v>335</v>
      </c>
      <c r="C8" s="44">
        <f>D8+E8+H8</f>
        <v>8000</v>
      </c>
      <c r="D8" s="42">
        <f>D9</f>
        <v>0</v>
      </c>
      <c r="E8" s="42">
        <f>E9</f>
        <v>0</v>
      </c>
      <c r="F8" s="42">
        <f>F9</f>
        <v>0</v>
      </c>
      <c r="G8" s="42">
        <v>87000</v>
      </c>
      <c r="H8" s="42">
        <v>8000</v>
      </c>
      <c r="I8" s="73"/>
    </row>
    <row r="9" spans="1:9" ht="19.5" customHeight="1">
      <c r="A9" s="162">
        <v>107101</v>
      </c>
      <c r="B9" s="139" t="s">
        <v>335</v>
      </c>
      <c r="C9" s="44">
        <f>D9+E9+H9</f>
        <v>0</v>
      </c>
      <c r="D9" s="42"/>
      <c r="E9" s="42">
        <f>SUM(F9:G9)</f>
        <v>0</v>
      </c>
      <c r="F9" s="99"/>
      <c r="G9" s="99"/>
      <c r="H9" s="100"/>
      <c r="I9" s="87"/>
    </row>
    <row r="10" spans="1:9" ht="19.5" customHeight="1">
      <c r="A10" s="97"/>
      <c r="B10" s="97"/>
      <c r="C10" s="44"/>
      <c r="D10" s="42"/>
      <c r="E10" s="42"/>
      <c r="F10" s="97"/>
      <c r="G10" s="97"/>
      <c r="H10" s="100"/>
      <c r="I10" s="87"/>
    </row>
    <row r="11" spans="1:9" ht="19.5" customHeight="1">
      <c r="A11" s="97"/>
      <c r="B11" s="97"/>
      <c r="C11" s="44"/>
      <c r="D11" s="42"/>
      <c r="E11" s="42"/>
      <c r="F11" s="97"/>
      <c r="G11" s="97"/>
      <c r="H11" s="100"/>
      <c r="I11" s="87"/>
    </row>
    <row r="12" spans="1:9" ht="19.5" customHeight="1">
      <c r="A12" s="97"/>
      <c r="B12" s="97"/>
      <c r="C12" s="44"/>
      <c r="D12" s="42"/>
      <c r="E12" s="42"/>
      <c r="F12" s="97"/>
      <c r="G12" s="97"/>
      <c r="H12" s="100"/>
      <c r="I12" s="87"/>
    </row>
    <row r="13" spans="1:9" ht="19.5" customHeight="1">
      <c r="A13" s="97"/>
      <c r="B13" s="97"/>
      <c r="C13" s="44"/>
      <c r="D13" s="42"/>
      <c r="E13" s="42"/>
      <c r="F13" s="97"/>
      <c r="G13" s="97"/>
      <c r="H13" s="100"/>
      <c r="I13" s="87"/>
    </row>
    <row r="14" spans="1:9" ht="19.5" customHeight="1">
      <c r="A14" s="97"/>
      <c r="B14" s="97"/>
      <c r="C14" s="44"/>
      <c r="D14" s="42"/>
      <c r="E14" s="42"/>
      <c r="F14" s="97"/>
      <c r="G14" s="97"/>
      <c r="H14" s="100"/>
      <c r="I14" s="87"/>
    </row>
    <row r="15" spans="1:9" ht="19.5" customHeight="1">
      <c r="A15" s="97"/>
      <c r="B15" s="97"/>
      <c r="C15" s="44"/>
      <c r="D15" s="42"/>
      <c r="E15" s="42"/>
      <c r="F15" s="97"/>
      <c r="G15" s="97"/>
      <c r="H15" s="100"/>
      <c r="I15" s="87"/>
    </row>
    <row r="16" spans="1:9" ht="19.5" customHeight="1">
      <c r="A16" s="97"/>
      <c r="B16" s="97"/>
      <c r="C16" s="44"/>
      <c r="D16" s="42"/>
      <c r="E16" s="42"/>
      <c r="F16" s="97"/>
      <c r="G16" s="97"/>
      <c r="H16" s="100"/>
      <c r="I16" s="87"/>
    </row>
    <row r="17" spans="1:9" ht="19.5" customHeight="1">
      <c r="A17" s="97"/>
      <c r="B17" s="97"/>
      <c r="C17" s="44"/>
      <c r="D17" s="42"/>
      <c r="E17" s="42"/>
      <c r="F17" s="97"/>
      <c r="G17" s="97"/>
      <c r="H17" s="100"/>
      <c r="I17" s="87"/>
    </row>
    <row r="18" spans="1:9" ht="19.5" customHeight="1">
      <c r="A18" s="97"/>
      <c r="B18" s="97"/>
      <c r="C18" s="44"/>
      <c r="D18" s="42"/>
      <c r="E18" s="42"/>
      <c r="F18" s="97"/>
      <c r="G18" s="97"/>
      <c r="H18" s="100"/>
      <c r="I18" s="87"/>
    </row>
    <row r="19" spans="1:9" ht="19.5" customHeight="1">
      <c r="A19" s="97"/>
      <c r="B19" s="97"/>
      <c r="C19" s="44"/>
      <c r="D19" s="42"/>
      <c r="E19" s="42"/>
      <c r="F19" s="97"/>
      <c r="G19" s="97"/>
      <c r="H19" s="100"/>
      <c r="I19" s="87"/>
    </row>
    <row r="20" spans="1:9" ht="19.5" customHeight="1">
      <c r="A20" s="101"/>
      <c r="B20" s="101"/>
      <c r="C20" s="44"/>
      <c r="D20" s="42"/>
      <c r="E20" s="42"/>
      <c r="F20" s="97"/>
      <c r="G20" s="97"/>
      <c r="H20" s="100"/>
      <c r="I20" s="87"/>
    </row>
    <row r="21" spans="1:9" ht="19.5" customHeight="1">
      <c r="A21" s="100"/>
      <c r="B21" s="100"/>
      <c r="C21" s="44"/>
      <c r="D21" s="42"/>
      <c r="E21" s="42"/>
      <c r="F21" s="100"/>
      <c r="G21" s="100"/>
      <c r="H21" s="100"/>
      <c r="I21" s="87"/>
    </row>
    <row r="22" spans="1:9" ht="19.5" customHeight="1">
      <c r="A22" s="100"/>
      <c r="B22" s="100"/>
      <c r="C22" s="44"/>
      <c r="D22" s="42"/>
      <c r="E22" s="42"/>
      <c r="F22" s="100"/>
      <c r="G22" s="100"/>
      <c r="H22" s="100"/>
      <c r="I22" s="87"/>
    </row>
    <row r="23" spans="1:9" ht="19.5" customHeight="1">
      <c r="A23" s="100"/>
      <c r="B23" s="100"/>
      <c r="C23" s="44"/>
      <c r="D23" s="42"/>
      <c r="E23" s="42"/>
      <c r="F23" s="100"/>
      <c r="G23" s="100"/>
      <c r="H23" s="100"/>
      <c r="I23" s="87"/>
    </row>
    <row r="24" spans="1:9" ht="19.5" customHeight="1">
      <c r="A24" s="100"/>
      <c r="B24" s="100"/>
      <c r="C24" s="44"/>
      <c r="D24" s="42"/>
      <c r="E24" s="42"/>
      <c r="F24" s="100"/>
      <c r="G24" s="100"/>
      <c r="H24" s="100"/>
      <c r="I24" s="87"/>
    </row>
    <row r="25" spans="1:9" ht="19.5" customHeight="1">
      <c r="A25" s="100"/>
      <c r="B25" s="100"/>
      <c r="C25" s="44"/>
      <c r="D25" s="42"/>
      <c r="E25" s="42"/>
      <c r="F25" s="100"/>
      <c r="G25" s="100"/>
      <c r="H25" s="100"/>
      <c r="I25" s="87"/>
    </row>
    <row r="26" spans="1:9" ht="19.5" customHeight="1">
      <c r="A26" s="100"/>
      <c r="B26" s="100"/>
      <c r="C26" s="44"/>
      <c r="D26" s="42"/>
      <c r="E26" s="42"/>
      <c r="F26" s="100"/>
      <c r="G26" s="100"/>
      <c r="H26" s="100"/>
      <c r="I26" s="87"/>
    </row>
    <row r="27" spans="1:9" ht="19.5" customHeight="1">
      <c r="A27" s="100"/>
      <c r="B27" s="100"/>
      <c r="C27" s="44"/>
      <c r="D27" s="42"/>
      <c r="E27" s="42"/>
      <c r="F27" s="100"/>
      <c r="G27" s="100"/>
      <c r="H27" s="100"/>
      <c r="I27" s="87"/>
    </row>
    <row r="28" spans="1:9" ht="19.5" customHeight="1">
      <c r="A28" s="100"/>
      <c r="B28" s="100"/>
      <c r="C28" s="44"/>
      <c r="D28" s="42"/>
      <c r="E28" s="42"/>
      <c r="F28" s="100"/>
      <c r="G28" s="100"/>
      <c r="H28" s="100"/>
      <c r="I28" s="87"/>
    </row>
    <row r="29" spans="1:9" ht="19.5" customHeight="1">
      <c r="A29" s="100"/>
      <c r="B29" s="100"/>
      <c r="C29" s="44"/>
      <c r="D29" s="42"/>
      <c r="E29" s="42"/>
      <c r="F29" s="100"/>
      <c r="G29" s="100"/>
      <c r="H29" s="100"/>
      <c r="I29" s="87"/>
    </row>
    <row r="30" spans="1:9" ht="19.5" customHeight="1">
      <c r="A30" s="100"/>
      <c r="B30" s="100"/>
      <c r="C30" s="44"/>
      <c r="D30" s="42"/>
      <c r="E30" s="42"/>
      <c r="F30" s="100"/>
      <c r="G30" s="100"/>
      <c r="H30" s="100"/>
      <c r="I30" s="87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2017-04-05T03:08:19Z</cp:lastPrinted>
  <dcterms:created xsi:type="dcterms:W3CDTF">1996-12-17T01:32:42Z</dcterms:created>
  <dcterms:modified xsi:type="dcterms:W3CDTF">2018-05-07T01:35:53Z</dcterms:modified>
  <cp:category/>
  <cp:version/>
  <cp:contentType/>
  <cp:contentStatus/>
</cp:coreProperties>
</file>